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-\Desktop\"/>
    </mc:Choice>
  </mc:AlternateContent>
  <xr:revisionPtr revIDLastSave="0" documentId="8_{8327496A-C9BC-4F9B-B731-10257310B63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リーグ" sheetId="16" r:id="rId1"/>
    <sheet name="Ｂリーグ" sheetId="15" r:id="rId2"/>
    <sheet name="Ｃリーグ" sheetId="14" r:id="rId3"/>
    <sheet name="Dリーグ" sheetId="17" r:id="rId4"/>
    <sheet name="順位トーナメントタイムスケジュール" sheetId="19" r:id="rId5"/>
    <sheet name="順位トーナメント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4" l="1"/>
  <c r="P26" i="14" s="1"/>
  <c r="M7" i="14"/>
  <c r="P27" i="14" s="1"/>
  <c r="J7" i="14"/>
  <c r="P37" i="14"/>
  <c r="I37" i="14"/>
  <c r="P36" i="14"/>
  <c r="I36" i="14"/>
  <c r="P35" i="14"/>
  <c r="I35" i="14"/>
  <c r="P34" i="14"/>
  <c r="I34" i="14"/>
  <c r="P33" i="14"/>
  <c r="I33" i="14"/>
  <c r="P28" i="14"/>
  <c r="I28" i="14"/>
  <c r="I27" i="14"/>
  <c r="I26" i="14"/>
  <c r="P25" i="14"/>
  <c r="I25" i="14"/>
  <c r="P24" i="14"/>
  <c r="I24" i="14"/>
  <c r="P37" i="17"/>
  <c r="I37" i="17"/>
  <c r="P36" i="17"/>
  <c r="I36" i="17"/>
  <c r="P35" i="17"/>
  <c r="I35" i="17"/>
  <c r="P34" i="17"/>
  <c r="I34" i="17"/>
  <c r="P33" i="17"/>
  <c r="I33" i="17"/>
  <c r="P28" i="17"/>
  <c r="I28" i="17"/>
  <c r="I27" i="17"/>
  <c r="I26" i="17"/>
  <c r="P25" i="17"/>
  <c r="I25" i="17"/>
  <c r="P24" i="17"/>
  <c r="I24" i="17"/>
  <c r="P37" i="15"/>
  <c r="I37" i="15"/>
  <c r="P36" i="15"/>
  <c r="I36" i="15"/>
  <c r="P35" i="15"/>
  <c r="I35" i="15"/>
  <c r="P34" i="15"/>
  <c r="I34" i="15"/>
  <c r="P33" i="15"/>
  <c r="I33" i="15"/>
  <c r="P28" i="15"/>
  <c r="I28" i="15"/>
  <c r="I27" i="15"/>
  <c r="I26" i="15"/>
  <c r="P25" i="15"/>
  <c r="I25" i="15"/>
  <c r="P24" i="15"/>
  <c r="I24" i="15"/>
  <c r="P37" i="16"/>
  <c r="I37" i="16"/>
  <c r="P36" i="16"/>
  <c r="I36" i="16"/>
  <c r="P35" i="16"/>
  <c r="I35" i="16"/>
  <c r="P34" i="16"/>
  <c r="P28" i="16"/>
  <c r="I28" i="16"/>
  <c r="I27" i="16"/>
  <c r="I26" i="16"/>
  <c r="I34" i="16"/>
  <c r="P33" i="16"/>
  <c r="I33" i="16"/>
  <c r="P25" i="16"/>
  <c r="I25" i="16"/>
  <c r="P24" i="16"/>
  <c r="I24" i="16"/>
  <c r="Z17" i="16"/>
  <c r="N17" i="16"/>
  <c r="K17" i="16"/>
  <c r="H17" i="16"/>
  <c r="E17" i="16"/>
  <c r="R16" i="16"/>
  <c r="P16" i="16"/>
  <c r="Q15" i="16" s="1"/>
  <c r="Z15" i="16"/>
  <c r="K15" i="16"/>
  <c r="H15" i="16"/>
  <c r="E15" i="16"/>
  <c r="R14" i="16"/>
  <c r="P14" i="16"/>
  <c r="Q13" i="16" s="1"/>
  <c r="O14" i="16"/>
  <c r="M14" i="16"/>
  <c r="N13" i="16" s="1"/>
  <c r="Z13" i="16"/>
  <c r="H13" i="16"/>
  <c r="E13" i="16"/>
  <c r="R12" i="16"/>
  <c r="P12" i="16"/>
  <c r="Q11" i="16" s="1"/>
  <c r="O12" i="16"/>
  <c r="M12" i="16"/>
  <c r="N11" i="16" s="1"/>
  <c r="L12" i="16"/>
  <c r="J12" i="16"/>
  <c r="K11" i="16" s="1"/>
  <c r="Z11" i="16"/>
  <c r="E11" i="16"/>
  <c r="R10" i="16"/>
  <c r="P10" i="16"/>
  <c r="Q9" i="16" s="1"/>
  <c r="O10" i="16"/>
  <c r="M10" i="16"/>
  <c r="N9" i="16" s="1"/>
  <c r="L10" i="16"/>
  <c r="J10" i="16"/>
  <c r="K9" i="16" s="1"/>
  <c r="I10" i="16"/>
  <c r="G10" i="16"/>
  <c r="H9" i="16" s="1"/>
  <c r="Z9" i="16"/>
  <c r="P7" i="16"/>
  <c r="P26" i="16" s="1"/>
  <c r="M7" i="16"/>
  <c r="P27" i="16" s="1"/>
  <c r="J7" i="16"/>
  <c r="G7" i="16"/>
  <c r="D7" i="16"/>
  <c r="Z17" i="17"/>
  <c r="N17" i="17"/>
  <c r="K17" i="17"/>
  <c r="H17" i="17"/>
  <c r="E17" i="17"/>
  <c r="R16" i="17"/>
  <c r="P16" i="17"/>
  <c r="Q15" i="17" s="1"/>
  <c r="Z15" i="17"/>
  <c r="K15" i="17"/>
  <c r="H15" i="17"/>
  <c r="E15" i="17"/>
  <c r="R14" i="17"/>
  <c r="P14" i="17"/>
  <c r="Q13" i="17" s="1"/>
  <c r="O14" i="17"/>
  <c r="M14" i="17"/>
  <c r="N13" i="17" s="1"/>
  <c r="Z13" i="17"/>
  <c r="H13" i="17"/>
  <c r="E13" i="17"/>
  <c r="R12" i="17"/>
  <c r="P12" i="17"/>
  <c r="O12" i="17"/>
  <c r="M12" i="17"/>
  <c r="N11" i="17" s="1"/>
  <c r="L12" i="17"/>
  <c r="J12" i="17"/>
  <c r="K11" i="17" s="1"/>
  <c r="Z11" i="17"/>
  <c r="Q11" i="17"/>
  <c r="E11" i="17"/>
  <c r="R10" i="17"/>
  <c r="P10" i="17"/>
  <c r="Q9" i="17" s="1"/>
  <c r="O10" i="17"/>
  <c r="M10" i="17"/>
  <c r="N9" i="17" s="1"/>
  <c r="L10" i="17"/>
  <c r="J10" i="17"/>
  <c r="K9" i="17" s="1"/>
  <c r="I10" i="17"/>
  <c r="G10" i="17"/>
  <c r="H9" i="17" s="1"/>
  <c r="Z9" i="17"/>
  <c r="P7" i="17"/>
  <c r="P26" i="17" s="1"/>
  <c r="M7" i="17"/>
  <c r="P27" i="17" s="1"/>
  <c r="J7" i="17"/>
  <c r="G7" i="17"/>
  <c r="D7" i="17"/>
  <c r="T17" i="16" l="1"/>
  <c r="S15" i="16"/>
  <c r="Y15" i="16" s="1"/>
  <c r="U17" i="16"/>
  <c r="U11" i="16"/>
  <c r="U11" i="17"/>
  <c r="S13" i="17"/>
  <c r="W13" i="17" s="1"/>
  <c r="S15" i="17"/>
  <c r="Y15" i="17" s="1"/>
  <c r="U17" i="17"/>
  <c r="U9" i="16"/>
  <c r="T9" i="16"/>
  <c r="S9" i="16"/>
  <c r="T11" i="16"/>
  <c r="S13" i="16"/>
  <c r="T13" i="16"/>
  <c r="U13" i="16"/>
  <c r="T15" i="16"/>
  <c r="U15" i="16"/>
  <c r="S11" i="16"/>
  <c r="S17" i="16"/>
  <c r="U9" i="17"/>
  <c r="T9" i="17"/>
  <c r="T13" i="17"/>
  <c r="U15" i="17"/>
  <c r="S9" i="17"/>
  <c r="T15" i="17"/>
  <c r="U13" i="17"/>
  <c r="S11" i="17"/>
  <c r="S17" i="17"/>
  <c r="T11" i="17"/>
  <c r="T17" i="17"/>
  <c r="X13" i="17" l="1"/>
  <c r="Y13" i="17"/>
  <c r="W15" i="16"/>
  <c r="V15" i="16"/>
  <c r="X15" i="16"/>
  <c r="V13" i="17"/>
  <c r="V15" i="17"/>
  <c r="W15" i="17"/>
  <c r="X15" i="17"/>
  <c r="Y9" i="16"/>
  <c r="X9" i="16"/>
  <c r="W9" i="16"/>
  <c r="V9" i="16"/>
  <c r="Y13" i="16"/>
  <c r="X13" i="16"/>
  <c r="W13" i="16"/>
  <c r="V13" i="16"/>
  <c r="V17" i="16"/>
  <c r="Y17" i="16"/>
  <c r="X17" i="16"/>
  <c r="W17" i="16"/>
  <c r="Y11" i="16"/>
  <c r="X11" i="16"/>
  <c r="W11" i="16"/>
  <c r="V11" i="16"/>
  <c r="V17" i="17"/>
  <c r="Y17" i="17"/>
  <c r="X17" i="17"/>
  <c r="W17" i="17"/>
  <c r="V11" i="17"/>
  <c r="Y11" i="17"/>
  <c r="X11" i="17"/>
  <c r="W11" i="17"/>
  <c r="Y9" i="17"/>
  <c r="X9" i="17"/>
  <c r="W9" i="17"/>
  <c r="V9" i="17"/>
  <c r="Z17" i="15"/>
  <c r="N17" i="15"/>
  <c r="K17" i="15"/>
  <c r="H17" i="15"/>
  <c r="E17" i="15"/>
  <c r="R16" i="15"/>
  <c r="P16" i="15"/>
  <c r="Q15" i="15" s="1"/>
  <c r="Z15" i="15"/>
  <c r="K15" i="15"/>
  <c r="H15" i="15"/>
  <c r="E15" i="15"/>
  <c r="R14" i="15"/>
  <c r="P14" i="15"/>
  <c r="Q13" i="15" s="1"/>
  <c r="O14" i="15"/>
  <c r="M14" i="15"/>
  <c r="N13" i="15" s="1"/>
  <c r="Z13" i="15"/>
  <c r="H13" i="15"/>
  <c r="E13" i="15"/>
  <c r="R12" i="15"/>
  <c r="P12" i="15"/>
  <c r="Q11" i="15" s="1"/>
  <c r="O12" i="15"/>
  <c r="M12" i="15"/>
  <c r="N11" i="15" s="1"/>
  <c r="L12" i="15"/>
  <c r="J12" i="15"/>
  <c r="K11" i="15" s="1"/>
  <c r="Z11" i="15"/>
  <c r="E11" i="15"/>
  <c r="R10" i="15"/>
  <c r="P10" i="15"/>
  <c r="Q9" i="15" s="1"/>
  <c r="O10" i="15"/>
  <c r="M10" i="15"/>
  <c r="N9" i="15" s="1"/>
  <c r="L10" i="15"/>
  <c r="J10" i="15"/>
  <c r="K9" i="15" s="1"/>
  <c r="I10" i="15"/>
  <c r="G10" i="15"/>
  <c r="H9" i="15" s="1"/>
  <c r="Z9" i="15"/>
  <c r="P7" i="15"/>
  <c r="P26" i="15" s="1"/>
  <c r="M7" i="15"/>
  <c r="P27" i="15" s="1"/>
  <c r="J7" i="15"/>
  <c r="G7" i="15"/>
  <c r="D7" i="15"/>
  <c r="U17" i="15" l="1"/>
  <c r="T15" i="15"/>
  <c r="S17" i="15"/>
  <c r="V17" i="15" s="1"/>
  <c r="T13" i="15"/>
  <c r="U11" i="15"/>
  <c r="S11" i="15"/>
  <c r="T11" i="15"/>
  <c r="U9" i="15"/>
  <c r="T9" i="15"/>
  <c r="S9" i="15"/>
  <c r="U13" i="15"/>
  <c r="U15" i="15"/>
  <c r="T17" i="15"/>
  <c r="S13" i="15"/>
  <c r="S15" i="15"/>
  <c r="Y17" i="15" l="1"/>
  <c r="W17" i="15"/>
  <c r="X17" i="15"/>
  <c r="Y9" i="15"/>
  <c r="W9" i="15"/>
  <c r="X9" i="15"/>
  <c r="V9" i="15"/>
  <c r="X15" i="15"/>
  <c r="Y15" i="15"/>
  <c r="W15" i="15"/>
  <c r="V15" i="15"/>
  <c r="X13" i="15"/>
  <c r="Y13" i="15"/>
  <c r="W13" i="15"/>
  <c r="V13" i="15"/>
  <c r="V11" i="15"/>
  <c r="Y11" i="15"/>
  <c r="X11" i="15"/>
  <c r="W11" i="15"/>
  <c r="G7" i="14"/>
  <c r="M12" i="14" l="1"/>
  <c r="E11" i="14"/>
  <c r="E13" i="14"/>
  <c r="E15" i="14"/>
  <c r="E17" i="14"/>
  <c r="H13" i="14"/>
  <c r="N17" i="14" l="1"/>
  <c r="K17" i="14"/>
  <c r="H17" i="14"/>
  <c r="R16" i="14"/>
  <c r="P16" i="14"/>
  <c r="K15" i="14"/>
  <c r="H15" i="14"/>
  <c r="R14" i="14"/>
  <c r="P14" i="14"/>
  <c r="Q13" i="14" s="1"/>
  <c r="O14" i="14"/>
  <c r="M14" i="14"/>
  <c r="N13" i="14" s="1"/>
  <c r="R12" i="14"/>
  <c r="P12" i="14"/>
  <c r="O12" i="14"/>
  <c r="N11" i="14"/>
  <c r="L12" i="14"/>
  <c r="J12" i="14"/>
  <c r="R10" i="14"/>
  <c r="P10" i="14"/>
  <c r="Q9" i="14" s="1"/>
  <c r="O10" i="14"/>
  <c r="M10" i="14"/>
  <c r="N9" i="14" s="1"/>
  <c r="L10" i="14"/>
  <c r="J10" i="14"/>
  <c r="K9" i="14" s="1"/>
  <c r="I10" i="14"/>
  <c r="G10" i="14"/>
  <c r="D7" i="14"/>
  <c r="Q15" i="14" l="1"/>
  <c r="S15" i="14" s="1"/>
  <c r="S17" i="14"/>
  <c r="K11" i="14"/>
  <c r="Q11" i="14"/>
  <c r="H9" i="14"/>
  <c r="S9" i="14" s="1"/>
  <c r="U17" i="14"/>
  <c r="U13" i="14"/>
  <c r="S13" i="14"/>
  <c r="T13" i="14"/>
  <c r="T17" i="14"/>
  <c r="U11" i="14" l="1"/>
  <c r="U15" i="14"/>
  <c r="T11" i="14"/>
  <c r="T15" i="14"/>
  <c r="S11" i="14"/>
  <c r="W11" i="14" s="1"/>
  <c r="T9" i="14"/>
  <c r="V9" i="14" s="1"/>
  <c r="U9" i="14"/>
  <c r="W9" i="14"/>
  <c r="X13" i="14"/>
  <c r="W13" i="14"/>
  <c r="X17" i="14"/>
  <c r="W17" i="14"/>
  <c r="V17" i="14"/>
  <c r="X15" i="14"/>
  <c r="W15" i="14"/>
  <c r="V15" i="14"/>
  <c r="V13" i="14"/>
  <c r="X9" i="14"/>
  <c r="X11" i="14" l="1"/>
  <c r="V11" i="14"/>
  <c r="Y15" i="14"/>
  <c r="AA15" i="14" s="1"/>
  <c r="Y11" i="14"/>
  <c r="AA11" i="14" s="1"/>
  <c r="Y17" i="14"/>
  <c r="AA17" i="14" s="1"/>
  <c r="Y9" i="14"/>
  <c r="AA9" i="14" s="1"/>
  <c r="Z9" i="14" s="1"/>
  <c r="Y13" i="14"/>
  <c r="AA13" i="14" s="1"/>
  <c r="Z11" i="14" l="1"/>
  <c r="Z13" i="14"/>
  <c r="Z15" i="14"/>
  <c r="Z17" i="14"/>
</calcChain>
</file>

<file path=xl/sharedStrings.xml><?xml version="1.0" encoding="utf-8"?>
<sst xmlns="http://schemas.openxmlformats.org/spreadsheetml/2006/main" count="1171" uniqueCount="233">
  <si>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</si>
  <si>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</si>
  <si>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フ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</si>
  <si>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</si>
  <si>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</si>
  <si>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</si>
  <si>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</si>
  <si>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</si>
  <si>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－</t>
    <phoneticPr fontId="2"/>
  </si>
  <si>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2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</si>
  <si>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</si>
  <si>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</si>
  <si>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</si>
  <si>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</si>
  <si>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</si>
  <si>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NO</t>
    <phoneticPr fontId="10"/>
  </si>
  <si>
    <t>試合時間</t>
    <rPh sb="0" eb="2">
      <t>シアイ</t>
    </rPh>
    <rPh sb="2" eb="4">
      <t>ジカン</t>
    </rPh>
    <phoneticPr fontId="10"/>
  </si>
  <si>
    <t>チーム</t>
    <phoneticPr fontId="10"/>
  </si>
  <si>
    <t>審判</t>
    <rPh sb="0" eb="2">
      <t>シンパン</t>
    </rPh>
    <phoneticPr fontId="10"/>
  </si>
  <si>
    <t>－</t>
    <phoneticPr fontId="10"/>
  </si>
  <si>
    <t>Ａ５位</t>
    <rPh sb="2" eb="3">
      <t>イ</t>
    </rPh>
    <phoneticPr fontId="10"/>
  </si>
  <si>
    <t>Ａ４位</t>
    <rPh sb="2" eb="3">
      <t>イ</t>
    </rPh>
    <phoneticPr fontId="10"/>
  </si>
  <si>
    <t>⑥</t>
    <phoneticPr fontId="10"/>
  </si>
  <si>
    <t>Ａ１位</t>
    <rPh sb="2" eb="3">
      <t>イ</t>
    </rPh>
    <phoneticPr fontId="10"/>
  </si>
  <si>
    <t>Ｂ１位</t>
    <rPh sb="2" eb="3">
      <t>イ</t>
    </rPh>
    <phoneticPr fontId="10"/>
  </si>
  <si>
    <t>当該チーム</t>
    <rPh sb="0" eb="2">
      <t>トウガイ</t>
    </rPh>
    <phoneticPr fontId="10"/>
  </si>
  <si>
    <t>Ｃリーグ</t>
    <phoneticPr fontId="2"/>
  </si>
  <si>
    <t>Ｂリーグ</t>
    <phoneticPr fontId="2"/>
  </si>
  <si>
    <t>白雲荘Ｇ</t>
    <rPh sb="0" eb="2">
      <t>ハクウン</t>
    </rPh>
    <rPh sb="2" eb="3">
      <t>ソウ</t>
    </rPh>
    <phoneticPr fontId="10"/>
  </si>
  <si>
    <t>多目的グランド</t>
    <rPh sb="0" eb="3">
      <t>タモクテキ</t>
    </rPh>
    <phoneticPr fontId="10"/>
  </si>
  <si>
    <t>多目的Ｇ　</t>
    <rPh sb="0" eb="3">
      <t>タモクテキ</t>
    </rPh>
    <phoneticPr fontId="10"/>
  </si>
  <si>
    <t>Dリーグ</t>
    <phoneticPr fontId="2"/>
  </si>
  <si>
    <t>Aリーグ</t>
    <phoneticPr fontId="2"/>
  </si>
  <si>
    <t>➆</t>
    <phoneticPr fontId="10"/>
  </si>
  <si>
    <t>SSS　B</t>
    <phoneticPr fontId="10"/>
  </si>
  <si>
    <t>LIV　B</t>
    <phoneticPr fontId="10"/>
  </si>
  <si>
    <t>Ｃ５位</t>
    <rPh sb="2" eb="3">
      <t>イ</t>
    </rPh>
    <phoneticPr fontId="2"/>
  </si>
  <si>
    <t>①勝ち</t>
    <rPh sb="1" eb="2">
      <t>カ</t>
    </rPh>
    <phoneticPr fontId="2"/>
  </si>
  <si>
    <t>C３位</t>
    <rPh sb="2" eb="3">
      <t>イ</t>
    </rPh>
    <phoneticPr fontId="10"/>
  </si>
  <si>
    <t>D３位</t>
    <rPh sb="2" eb="3">
      <t>イ</t>
    </rPh>
    <phoneticPr fontId="10"/>
  </si>
  <si>
    <t>D２位</t>
    <rPh sb="2" eb="3">
      <t>イ</t>
    </rPh>
    <phoneticPr fontId="10"/>
  </si>
  <si>
    <t>C１位</t>
    <rPh sb="2" eb="3">
      <t>イ</t>
    </rPh>
    <phoneticPr fontId="10"/>
  </si>
  <si>
    <t>D１位</t>
    <rPh sb="2" eb="3">
      <t>イ</t>
    </rPh>
    <phoneticPr fontId="10"/>
  </si>
  <si>
    <t>➈</t>
    <phoneticPr fontId="10"/>
  </si>
  <si>
    <t>➉</t>
    <phoneticPr fontId="10"/>
  </si>
  <si>
    <t>⑪</t>
    <phoneticPr fontId="10"/>
  </si>
  <si>
    <t>⑫</t>
    <phoneticPr fontId="10"/>
  </si>
  <si>
    <t>⑬</t>
    <phoneticPr fontId="10"/>
  </si>
  <si>
    <t>⑭</t>
    <phoneticPr fontId="10"/>
  </si>
  <si>
    <t>⑮</t>
    <phoneticPr fontId="10"/>
  </si>
  <si>
    <t>⑰</t>
    <phoneticPr fontId="10"/>
  </si>
  <si>
    <t>⑱</t>
    <phoneticPr fontId="10"/>
  </si>
  <si>
    <t>➆勝ち</t>
    <rPh sb="1" eb="2">
      <t>カ</t>
    </rPh>
    <phoneticPr fontId="10"/>
  </si>
  <si>
    <t>➆負け</t>
    <rPh sb="1" eb="2">
      <t>マ</t>
    </rPh>
    <phoneticPr fontId="2"/>
  </si>
  <si>
    <t>LIV　A</t>
    <phoneticPr fontId="2"/>
  </si>
  <si>
    <t>多目的グランド</t>
    <rPh sb="0" eb="3">
      <t>タモクテキ</t>
    </rPh>
    <phoneticPr fontId="2"/>
  </si>
  <si>
    <t>SSS A</t>
    <phoneticPr fontId="10"/>
  </si>
  <si>
    <t>クラブフィールズ</t>
    <phoneticPr fontId="10"/>
  </si>
  <si>
    <t>プレイフル函館</t>
    <rPh sb="5" eb="7">
      <t>ハコダテ</t>
    </rPh>
    <phoneticPr fontId="10"/>
  </si>
  <si>
    <t>Vortex</t>
    <phoneticPr fontId="10"/>
  </si>
  <si>
    <t>コロポックルグランド　A</t>
    <phoneticPr fontId="10"/>
  </si>
  <si>
    <t>コロポックルグランド　B</t>
    <phoneticPr fontId="2"/>
  </si>
  <si>
    <t>コロポックルグランド　B</t>
    <phoneticPr fontId="10"/>
  </si>
  <si>
    <t>白雲荘　グランド</t>
    <rPh sb="0" eb="3">
      <t>ハクウンソウ</t>
    </rPh>
    <phoneticPr fontId="2"/>
  </si>
  <si>
    <t>➂</t>
    <phoneticPr fontId="10"/>
  </si>
  <si>
    <t>➄</t>
    <phoneticPr fontId="10"/>
  </si>
  <si>
    <t>７月２９日（土）</t>
    <rPh sb="1" eb="2">
      <t>ツキ</t>
    </rPh>
    <rPh sb="4" eb="5">
      <t>ヒ</t>
    </rPh>
    <rPh sb="6" eb="7">
      <t>ツチ</t>
    </rPh>
    <phoneticPr fontId="10"/>
  </si>
  <si>
    <t>７月３０日（日）</t>
    <rPh sb="1" eb="2">
      <t>ツキ</t>
    </rPh>
    <rPh sb="4" eb="5">
      <t>ヒ</t>
    </rPh>
    <rPh sb="6" eb="7">
      <t>ヒ</t>
    </rPh>
    <phoneticPr fontId="10"/>
  </si>
  <si>
    <t>１０：００～１１：１０</t>
    <phoneticPr fontId="10"/>
  </si>
  <si>
    <t>１１：１０～１２：２０</t>
    <phoneticPr fontId="10"/>
  </si>
  <si>
    <t>１２：２０～１３：３０</t>
    <phoneticPr fontId="10"/>
  </si>
  <si>
    <t>１３：３０～１４：４０</t>
    <phoneticPr fontId="10"/>
  </si>
  <si>
    <t>１４：４０～１５：５０</t>
    <phoneticPr fontId="2"/>
  </si>
  <si>
    <t>９：００～１０：１０</t>
    <phoneticPr fontId="10"/>
  </si>
  <si>
    <t>１０：１０～１１：２０</t>
    <phoneticPr fontId="10"/>
  </si>
  <si>
    <t>１１：２０～１２：３０</t>
    <phoneticPr fontId="10"/>
  </si>
  <si>
    <t>１２：３０～１３：４０</t>
    <phoneticPr fontId="10"/>
  </si>
  <si>
    <t>１３：４０～１４：５０</t>
    <phoneticPr fontId="2"/>
  </si>
  <si>
    <t>①負け</t>
    <rPh sb="1" eb="2">
      <t>マ</t>
    </rPh>
    <phoneticPr fontId="10"/>
  </si>
  <si>
    <t>白雲荘　グランド</t>
    <rPh sb="0" eb="3">
      <t>ハクウンソウ</t>
    </rPh>
    <phoneticPr fontId="10"/>
  </si>
  <si>
    <t>D４位</t>
    <rPh sb="2" eb="3">
      <t>イ</t>
    </rPh>
    <phoneticPr fontId="10"/>
  </si>
  <si>
    <t>B５位</t>
    <rPh sb="2" eb="3">
      <t>イ</t>
    </rPh>
    <phoneticPr fontId="10"/>
  </si>
  <si>
    <t>D５位</t>
    <rPh sb="2" eb="3">
      <t>イ</t>
    </rPh>
    <phoneticPr fontId="2"/>
  </si>
  <si>
    <t>C２位</t>
    <rPh sb="2" eb="3">
      <t>イ</t>
    </rPh>
    <phoneticPr fontId="10"/>
  </si>
  <si>
    <t>⑲</t>
    <phoneticPr fontId="10"/>
  </si>
  <si>
    <t>⑳</t>
    <phoneticPr fontId="10"/>
  </si>
  <si>
    <t>DENOVA　A</t>
    <phoneticPr fontId="2"/>
  </si>
  <si>
    <t>フォルテ</t>
    <phoneticPr fontId="10"/>
  </si>
  <si>
    <t>AVENDA</t>
    <phoneticPr fontId="2"/>
  </si>
  <si>
    <t>泊SC</t>
    <rPh sb="0" eb="1">
      <t>トマ</t>
    </rPh>
    <phoneticPr fontId="10"/>
  </si>
  <si>
    <t>札幌ジュニア　B</t>
    <rPh sb="0" eb="2">
      <t>サッポロ</t>
    </rPh>
    <phoneticPr fontId="10"/>
  </si>
  <si>
    <t>アプリーレ札幌</t>
    <rPh sb="5" eb="7">
      <t>サッポロ</t>
    </rPh>
    <phoneticPr fontId="10"/>
  </si>
  <si>
    <t>ベアフット</t>
    <phoneticPr fontId="2"/>
  </si>
  <si>
    <t>コンサドーレ室蘭</t>
    <rPh sb="6" eb="8">
      <t>ムロラン</t>
    </rPh>
    <phoneticPr fontId="10"/>
  </si>
  <si>
    <t>DENOVA　B</t>
    <phoneticPr fontId="10"/>
  </si>
  <si>
    <t>石狩FC</t>
    <rPh sb="0" eb="2">
      <t>イシカリ</t>
    </rPh>
    <phoneticPr fontId="10"/>
  </si>
  <si>
    <t>札幌ジュニア　A</t>
    <rPh sb="0" eb="2">
      <t>サッポロ</t>
    </rPh>
    <phoneticPr fontId="10"/>
  </si>
  <si>
    <t>Arearea</t>
    <phoneticPr fontId="10"/>
  </si>
  <si>
    <t>２０２３年度　第６回　北海道スポーツ専門学校杯</t>
    <rPh sb="4" eb="6">
      <t>ネンド</t>
    </rPh>
    <rPh sb="7" eb="8">
      <t>ダイ</t>
    </rPh>
    <rPh sb="9" eb="10">
      <t>カイ</t>
    </rPh>
    <rPh sb="11" eb="14">
      <t>ホッカイドウ</t>
    </rPh>
    <rPh sb="18" eb="23">
      <t>センモンガッコウハイ</t>
    </rPh>
    <phoneticPr fontId="2"/>
  </si>
  <si>
    <t>B４位</t>
    <rPh sb="2" eb="3">
      <t>イ</t>
    </rPh>
    <phoneticPr fontId="2"/>
  </si>
  <si>
    <t>C４位</t>
    <rPh sb="2" eb="3">
      <t>イ</t>
    </rPh>
    <phoneticPr fontId="10"/>
  </si>
  <si>
    <t>➁負け</t>
    <rPh sb="1" eb="2">
      <t>マ</t>
    </rPh>
    <phoneticPr fontId="2"/>
  </si>
  <si>
    <t>➁勝ち</t>
    <rPh sb="1" eb="2">
      <t>カ</t>
    </rPh>
    <phoneticPr fontId="2"/>
  </si>
  <si>
    <t>➇</t>
    <phoneticPr fontId="10"/>
  </si>
  <si>
    <t>⑥負け</t>
    <rPh sb="1" eb="2">
      <t>マ</t>
    </rPh>
    <phoneticPr fontId="10"/>
  </si>
  <si>
    <t>⑥勝ち</t>
    <rPh sb="1" eb="2">
      <t>カ</t>
    </rPh>
    <phoneticPr fontId="10"/>
  </si>
  <si>
    <t>⑯</t>
    <phoneticPr fontId="2"/>
  </si>
  <si>
    <t>１３：４０～１４：５０</t>
    <phoneticPr fontId="10"/>
  </si>
  <si>
    <t>⑪勝ち</t>
    <rPh sb="1" eb="2">
      <t>カ</t>
    </rPh>
    <phoneticPr fontId="10"/>
  </si>
  <si>
    <t>⑯勝ち</t>
    <rPh sb="1" eb="2">
      <t>カ</t>
    </rPh>
    <phoneticPr fontId="10"/>
  </si>
  <si>
    <t>⑪負け</t>
    <rPh sb="1" eb="2">
      <t>マ</t>
    </rPh>
    <phoneticPr fontId="2"/>
  </si>
  <si>
    <t>⑯負け</t>
    <rPh sb="1" eb="2">
      <t>マ</t>
    </rPh>
    <phoneticPr fontId="2"/>
  </si>
  <si>
    <t>⑫負け</t>
    <rPh sb="1" eb="2">
      <t>マ</t>
    </rPh>
    <phoneticPr fontId="2"/>
  </si>
  <si>
    <t>⑰負け</t>
    <rPh sb="1" eb="2">
      <t>マ</t>
    </rPh>
    <phoneticPr fontId="2"/>
  </si>
  <si>
    <t>⑱負け</t>
    <rPh sb="1" eb="2">
      <t>マ</t>
    </rPh>
    <phoneticPr fontId="2"/>
  </si>
  <si>
    <t>７月３１日（月）　順位トーナメント</t>
    <rPh sb="1" eb="2">
      <t>ツキ</t>
    </rPh>
    <rPh sb="4" eb="5">
      <t>ヒ</t>
    </rPh>
    <rPh sb="6" eb="7">
      <t>ツキ</t>
    </rPh>
    <rPh sb="9" eb="11">
      <t>ジュンイ</t>
    </rPh>
    <phoneticPr fontId="10"/>
  </si>
  <si>
    <t>マッチNO</t>
    <phoneticPr fontId="10"/>
  </si>
  <si>
    <t>Ｂ３位</t>
    <rPh sb="2" eb="3">
      <t>イ</t>
    </rPh>
    <phoneticPr fontId="10"/>
  </si>
  <si>
    <t>Ａ３位</t>
    <rPh sb="2" eb="3">
      <t>イ</t>
    </rPh>
    <phoneticPr fontId="10"/>
  </si>
  <si>
    <t>A２位</t>
    <rPh sb="2" eb="3">
      <t>イ</t>
    </rPh>
    <phoneticPr fontId="10"/>
  </si>
  <si>
    <t>B２位</t>
    <rPh sb="2" eb="3">
      <t>イ</t>
    </rPh>
    <phoneticPr fontId="10"/>
  </si>
  <si>
    <t>⑬勝ち</t>
    <rPh sb="1" eb="2">
      <t>カ</t>
    </rPh>
    <phoneticPr fontId="10"/>
  </si>
  <si>
    <t>⑱勝ち</t>
    <rPh sb="1" eb="2">
      <t>カ</t>
    </rPh>
    <phoneticPr fontId="10"/>
  </si>
  <si>
    <t>⑫勝ち</t>
    <rPh sb="1" eb="2">
      <t>カ</t>
    </rPh>
    <phoneticPr fontId="2"/>
  </si>
  <si>
    <t>⑰勝ち</t>
    <rPh sb="1" eb="2">
      <t>カ</t>
    </rPh>
    <phoneticPr fontId="2"/>
  </si>
  <si>
    <t>1位トーナメント</t>
    <rPh sb="1" eb="2">
      <t>イ</t>
    </rPh>
    <phoneticPr fontId="13"/>
  </si>
  <si>
    <t>2位トーナメント</t>
    <rPh sb="1" eb="2">
      <t>イ</t>
    </rPh>
    <phoneticPr fontId="13"/>
  </si>
  <si>
    <t>3位トーナメント</t>
    <rPh sb="1" eb="2">
      <t>イ</t>
    </rPh>
    <phoneticPr fontId="13"/>
  </si>
  <si>
    <t>A1位</t>
    <rPh sb="2" eb="3">
      <t>イ</t>
    </rPh>
    <phoneticPr fontId="13"/>
  </si>
  <si>
    <t>B1位</t>
    <rPh sb="2" eb="3">
      <t>イ</t>
    </rPh>
    <phoneticPr fontId="13"/>
  </si>
  <si>
    <t>C1位</t>
    <rPh sb="2" eb="3">
      <t>イ</t>
    </rPh>
    <phoneticPr fontId="13"/>
  </si>
  <si>
    <t>D1位</t>
    <rPh sb="2" eb="3">
      <t>イ</t>
    </rPh>
    <phoneticPr fontId="13"/>
  </si>
  <si>
    <t>A2位</t>
    <rPh sb="2" eb="3">
      <t>イ</t>
    </rPh>
    <phoneticPr fontId="13"/>
  </si>
  <si>
    <t>B2位</t>
    <rPh sb="2" eb="3">
      <t>イ</t>
    </rPh>
    <phoneticPr fontId="13"/>
  </si>
  <si>
    <t>C2位</t>
    <rPh sb="2" eb="3">
      <t>イ</t>
    </rPh>
    <phoneticPr fontId="13"/>
  </si>
  <si>
    <t>D2位</t>
    <rPh sb="2" eb="3">
      <t>イ</t>
    </rPh>
    <phoneticPr fontId="13"/>
  </si>
  <si>
    <t>A3位</t>
    <rPh sb="2" eb="3">
      <t>イ</t>
    </rPh>
    <phoneticPr fontId="13"/>
  </si>
  <si>
    <t>B3位</t>
    <rPh sb="2" eb="3">
      <t>イ</t>
    </rPh>
    <phoneticPr fontId="13"/>
  </si>
  <si>
    <t>C3位</t>
    <rPh sb="2" eb="3">
      <t>イ</t>
    </rPh>
    <phoneticPr fontId="13"/>
  </si>
  <si>
    <t>D3位</t>
    <rPh sb="2" eb="3">
      <t>イ</t>
    </rPh>
    <phoneticPr fontId="13"/>
  </si>
  <si>
    <t>4位トーナメント</t>
    <rPh sb="1" eb="2">
      <t>イ</t>
    </rPh>
    <phoneticPr fontId="13"/>
  </si>
  <si>
    <t>5位トーナメント</t>
    <rPh sb="1" eb="2">
      <t>イ</t>
    </rPh>
    <phoneticPr fontId="13"/>
  </si>
  <si>
    <t>A4位</t>
    <rPh sb="2" eb="3">
      <t>イ</t>
    </rPh>
    <phoneticPr fontId="13"/>
  </si>
  <si>
    <t>B4位</t>
    <rPh sb="2" eb="3">
      <t>イ</t>
    </rPh>
    <phoneticPr fontId="13"/>
  </si>
  <si>
    <t>C4位</t>
    <rPh sb="2" eb="3">
      <t>イ</t>
    </rPh>
    <phoneticPr fontId="13"/>
  </si>
  <si>
    <t>D4位</t>
    <rPh sb="2" eb="3">
      <t>イ</t>
    </rPh>
    <phoneticPr fontId="13"/>
  </si>
  <si>
    <t>A5位</t>
    <rPh sb="2" eb="3">
      <t>イ</t>
    </rPh>
    <phoneticPr fontId="13"/>
  </si>
  <si>
    <t>B5位</t>
    <rPh sb="2" eb="3">
      <t>イ</t>
    </rPh>
    <phoneticPr fontId="13"/>
  </si>
  <si>
    <t>C5位</t>
    <rPh sb="2" eb="3">
      <t>イ</t>
    </rPh>
    <phoneticPr fontId="13"/>
  </si>
  <si>
    <t>D5位</t>
    <rPh sb="2" eb="3">
      <t>イ</t>
    </rPh>
    <phoneticPr fontId="13"/>
  </si>
  <si>
    <t>７月３１日（月）　1位トーナメント</t>
    <rPh sb="1" eb="2">
      <t>ツキ</t>
    </rPh>
    <rPh sb="4" eb="5">
      <t>ヒ</t>
    </rPh>
    <rPh sb="6" eb="7">
      <t>ツキ</t>
    </rPh>
    <rPh sb="10" eb="11">
      <t>イ</t>
    </rPh>
    <phoneticPr fontId="10"/>
  </si>
  <si>
    <t>７月３１日（月）　2位トーナメント</t>
    <rPh sb="1" eb="2">
      <t>ツキ</t>
    </rPh>
    <rPh sb="4" eb="5">
      <t>ヒ</t>
    </rPh>
    <rPh sb="6" eb="7">
      <t>ツキ</t>
    </rPh>
    <rPh sb="10" eb="11">
      <t>イ</t>
    </rPh>
    <phoneticPr fontId="10"/>
  </si>
  <si>
    <t>７月３１日（月）　3位トーナメント</t>
    <rPh sb="1" eb="2">
      <t>ツキ</t>
    </rPh>
    <rPh sb="4" eb="5">
      <t>ヒ</t>
    </rPh>
    <rPh sb="6" eb="7">
      <t>ツキ</t>
    </rPh>
    <rPh sb="10" eb="11">
      <t>イ</t>
    </rPh>
    <phoneticPr fontId="10"/>
  </si>
  <si>
    <t>７月３１日（月）　4位トーナメント</t>
    <rPh sb="1" eb="2">
      <t>ツキ</t>
    </rPh>
    <rPh sb="4" eb="5">
      <t>ヒ</t>
    </rPh>
    <rPh sb="6" eb="7">
      <t>ツキ</t>
    </rPh>
    <rPh sb="10" eb="11">
      <t>イ</t>
    </rPh>
    <phoneticPr fontId="10"/>
  </si>
  <si>
    <t>７月３１日（月）　5位トーナメント</t>
    <rPh sb="1" eb="2">
      <t>ツキ</t>
    </rPh>
    <rPh sb="4" eb="5">
      <t>ヒ</t>
    </rPh>
    <rPh sb="6" eb="7">
      <t>ツキ</t>
    </rPh>
    <rPh sb="10" eb="11">
      <t>イ</t>
    </rPh>
    <phoneticPr fontId="10"/>
  </si>
  <si>
    <t>M1</t>
    <phoneticPr fontId="10"/>
  </si>
  <si>
    <t>M2</t>
    <phoneticPr fontId="10"/>
  </si>
  <si>
    <t>M13</t>
    <phoneticPr fontId="10"/>
  </si>
  <si>
    <t>M14</t>
    <phoneticPr fontId="10"/>
  </si>
  <si>
    <t>M9</t>
    <phoneticPr fontId="10"/>
  </si>
  <si>
    <t>M10</t>
    <phoneticPr fontId="10"/>
  </si>
  <si>
    <t>M17</t>
    <phoneticPr fontId="10"/>
  </si>
  <si>
    <t>M18</t>
    <phoneticPr fontId="10"/>
  </si>
  <si>
    <t>M5</t>
    <phoneticPr fontId="10"/>
  </si>
  <si>
    <t>M6</t>
    <phoneticPr fontId="10"/>
  </si>
  <si>
    <t>M19</t>
    <phoneticPr fontId="10"/>
  </si>
  <si>
    <t>M20</t>
    <phoneticPr fontId="10"/>
  </si>
  <si>
    <t>M7</t>
    <phoneticPr fontId="2"/>
  </si>
  <si>
    <t>M8</t>
    <phoneticPr fontId="10"/>
  </si>
  <si>
    <t>M15</t>
    <phoneticPr fontId="10"/>
  </si>
  <si>
    <t>M16</t>
    <phoneticPr fontId="10"/>
  </si>
  <si>
    <t>M３</t>
    <phoneticPr fontId="2"/>
  </si>
  <si>
    <t>M4</t>
    <phoneticPr fontId="10"/>
  </si>
  <si>
    <t>M11</t>
    <phoneticPr fontId="10"/>
  </si>
  <si>
    <t>M12</t>
    <phoneticPr fontId="10"/>
  </si>
  <si>
    <t>A１位</t>
    <rPh sb="2" eb="3">
      <t>イ</t>
    </rPh>
    <phoneticPr fontId="10"/>
  </si>
  <si>
    <t>B１位</t>
    <rPh sb="2" eb="3">
      <t>イ</t>
    </rPh>
    <phoneticPr fontId="10"/>
  </si>
  <si>
    <t>D１位</t>
    <rPh sb="2" eb="3">
      <t>イ</t>
    </rPh>
    <phoneticPr fontId="2"/>
  </si>
  <si>
    <t>会場</t>
    <rPh sb="0" eb="2">
      <t>カイジョウ</t>
    </rPh>
    <phoneticPr fontId="2"/>
  </si>
  <si>
    <t>コロポックルA</t>
    <phoneticPr fontId="2"/>
  </si>
  <si>
    <t>コロポックルB</t>
    <phoneticPr fontId="2"/>
  </si>
  <si>
    <t>D２位</t>
    <rPh sb="2" eb="3">
      <t>イ</t>
    </rPh>
    <phoneticPr fontId="2"/>
  </si>
  <si>
    <t>M９勝者</t>
    <rPh sb="2" eb="4">
      <t>ショウシャ</t>
    </rPh>
    <phoneticPr fontId="10"/>
  </si>
  <si>
    <t>M１０勝者</t>
    <rPh sb="3" eb="5">
      <t>ショウシャ</t>
    </rPh>
    <phoneticPr fontId="10"/>
  </si>
  <si>
    <t>M９敗者</t>
    <rPh sb="2" eb="4">
      <t>ハイシャ</t>
    </rPh>
    <phoneticPr fontId="10"/>
  </si>
  <si>
    <t>M１０敗者</t>
    <rPh sb="3" eb="5">
      <t>ハイシャ</t>
    </rPh>
    <phoneticPr fontId="10"/>
  </si>
  <si>
    <t>白雲荘G</t>
    <rPh sb="0" eb="3">
      <t>ハクウンソウ</t>
    </rPh>
    <phoneticPr fontId="2"/>
  </si>
  <si>
    <t>多目的</t>
    <rPh sb="0" eb="3">
      <t>タモクテキ</t>
    </rPh>
    <phoneticPr fontId="2"/>
  </si>
  <si>
    <t>A３位</t>
    <rPh sb="2" eb="3">
      <t>イ</t>
    </rPh>
    <phoneticPr fontId="10"/>
  </si>
  <si>
    <t>B３位</t>
    <rPh sb="2" eb="3">
      <t>イ</t>
    </rPh>
    <phoneticPr fontId="10"/>
  </si>
  <si>
    <t>D３位</t>
    <rPh sb="2" eb="3">
      <t>イ</t>
    </rPh>
    <phoneticPr fontId="2"/>
  </si>
  <si>
    <t>A４位</t>
    <rPh sb="2" eb="3">
      <t>イ</t>
    </rPh>
    <phoneticPr fontId="10"/>
  </si>
  <si>
    <t>B４位</t>
    <rPh sb="2" eb="3">
      <t>イ</t>
    </rPh>
    <phoneticPr fontId="10"/>
  </si>
  <si>
    <t>D４位</t>
    <rPh sb="2" eb="3">
      <t>イ</t>
    </rPh>
    <phoneticPr fontId="2"/>
  </si>
  <si>
    <t>M７勝者</t>
    <rPh sb="2" eb="4">
      <t>ショウシャ</t>
    </rPh>
    <phoneticPr fontId="10"/>
  </si>
  <si>
    <t>M８勝者</t>
    <rPh sb="2" eb="4">
      <t>ショウシャ</t>
    </rPh>
    <phoneticPr fontId="10"/>
  </si>
  <si>
    <t>M１５敗者</t>
    <rPh sb="3" eb="5">
      <t>ハイシャ</t>
    </rPh>
    <phoneticPr fontId="10"/>
  </si>
  <si>
    <t>M１６敗者</t>
    <rPh sb="3" eb="5">
      <t>ハイシャ</t>
    </rPh>
    <phoneticPr fontId="10"/>
  </si>
  <si>
    <t>M５勝者</t>
    <rPh sb="2" eb="4">
      <t>ショウシャ</t>
    </rPh>
    <phoneticPr fontId="10"/>
  </si>
  <si>
    <t>M６勝者</t>
    <rPh sb="2" eb="4">
      <t>ショウシャ</t>
    </rPh>
    <phoneticPr fontId="10"/>
  </si>
  <si>
    <t>M５敗者</t>
    <rPh sb="2" eb="4">
      <t>ハイシャ</t>
    </rPh>
    <phoneticPr fontId="10"/>
  </si>
  <si>
    <t>M６敗者</t>
    <rPh sb="2" eb="4">
      <t>ハイシャ</t>
    </rPh>
    <phoneticPr fontId="10"/>
  </si>
  <si>
    <t>M１勝者</t>
    <phoneticPr fontId="10"/>
  </si>
  <si>
    <t>M２勝者</t>
    <rPh sb="2" eb="4">
      <t>ショウシャ</t>
    </rPh>
    <phoneticPr fontId="10"/>
  </si>
  <si>
    <t>M１敗者</t>
    <rPh sb="2" eb="4">
      <t>ハイシャ</t>
    </rPh>
    <phoneticPr fontId="10"/>
  </si>
  <si>
    <t>M２敗者</t>
    <rPh sb="2" eb="4">
      <t>ハイシャ</t>
    </rPh>
    <phoneticPr fontId="10"/>
  </si>
  <si>
    <t>A５位</t>
    <rPh sb="2" eb="3">
      <t>イ</t>
    </rPh>
    <phoneticPr fontId="10"/>
  </si>
  <si>
    <t>C５位</t>
    <rPh sb="2" eb="3">
      <t>イ</t>
    </rPh>
    <phoneticPr fontId="10"/>
  </si>
  <si>
    <t>M３勝者</t>
    <rPh sb="2" eb="4">
      <t>ショウシャ</t>
    </rPh>
    <phoneticPr fontId="10"/>
  </si>
  <si>
    <t>M４勝者</t>
    <rPh sb="2" eb="4">
      <t>ショウシャ</t>
    </rPh>
    <phoneticPr fontId="10"/>
  </si>
  <si>
    <t>M３敗者</t>
    <rPh sb="2" eb="4">
      <t>ハイシャ</t>
    </rPh>
    <phoneticPr fontId="10"/>
  </si>
  <si>
    <t>M４敗者</t>
    <rPh sb="2" eb="4">
      <t>ハイシャ</t>
    </rPh>
    <phoneticPr fontId="10"/>
  </si>
  <si>
    <t>コロポックルB
12:30
M14</t>
    <phoneticPr fontId="13"/>
  </si>
  <si>
    <t>コロポックルA
12:30
M13</t>
    <phoneticPr fontId="13"/>
  </si>
  <si>
    <t>コロポックルA
13:40
M17</t>
    <phoneticPr fontId="13"/>
  </si>
  <si>
    <t>白雲荘
13:40
M19</t>
    <rPh sb="0" eb="3">
      <t>ハクウンソウ</t>
    </rPh>
    <phoneticPr fontId="13"/>
  </si>
  <si>
    <t>コロポックルA
9:00
M1</t>
    <phoneticPr fontId="13"/>
  </si>
  <si>
    <t>コロポックルB
9:00
M2</t>
    <phoneticPr fontId="13"/>
  </si>
  <si>
    <t>コロポックルA
11:20
M9</t>
    <phoneticPr fontId="13"/>
  </si>
  <si>
    <t>コロポックルB
11:20
M10</t>
    <phoneticPr fontId="13"/>
  </si>
  <si>
    <t>コロポックルA
10:10
M5</t>
    <phoneticPr fontId="13"/>
  </si>
  <si>
    <t>コロポックルB
10:10
M6</t>
    <phoneticPr fontId="13"/>
  </si>
  <si>
    <t>コロポックルB
13:40
M18</t>
    <phoneticPr fontId="13"/>
  </si>
  <si>
    <t>多目的
13:40
M20</t>
    <rPh sb="0" eb="3">
      <t>タモクテキ</t>
    </rPh>
    <phoneticPr fontId="13"/>
  </si>
  <si>
    <t>白雲荘
12:30
M15</t>
    <rPh sb="0" eb="3">
      <t>ハクウンソウ</t>
    </rPh>
    <phoneticPr fontId="13"/>
  </si>
  <si>
    <t>白雲荘
10:10
M7</t>
    <rPh sb="0" eb="2">
      <t>ハクウン</t>
    </rPh>
    <rPh sb="2" eb="3">
      <t>ソウ</t>
    </rPh>
    <phoneticPr fontId="13"/>
  </si>
  <si>
    <t>多目的
10:10
M8</t>
    <rPh sb="0" eb="3">
      <t>タモクテキ</t>
    </rPh>
    <phoneticPr fontId="13"/>
  </si>
  <si>
    <t>多目的
12:30
M16</t>
    <rPh sb="0" eb="3">
      <t>タモクテキ</t>
    </rPh>
    <phoneticPr fontId="13"/>
  </si>
  <si>
    <t>白雲荘
11:20
M11</t>
    <rPh sb="0" eb="3">
      <t>ハクウンソウ</t>
    </rPh>
    <phoneticPr fontId="13"/>
  </si>
  <si>
    <t>白雲荘
9:00
M3</t>
    <rPh sb="0" eb="3">
      <t>ハクウンソウ</t>
    </rPh>
    <phoneticPr fontId="13"/>
  </si>
  <si>
    <t>多目的
9:00
M4</t>
    <rPh sb="0" eb="3">
      <t>タモクテキ</t>
    </rPh>
    <phoneticPr fontId="13"/>
  </si>
  <si>
    <t>多目的
11:20
M12</t>
    <rPh sb="0" eb="3">
      <t>タモクテキ</t>
    </rPh>
    <phoneticPr fontId="13"/>
  </si>
  <si>
    <t>ENIS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</si>
</sst>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AR丸ゴシック体M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/>
    </xf>
  </cellStyleXfs>
  <cellXfs count="239">
    <xf numFmtId="0" fontId="0" fillId="0" borderId="0" xfId="0"/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Protection="1">
      <alignment horizontal="center" vertical="center"/>
      <protection hidden="1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  <protection hidden="1"/>
    </xf>
    <xf numFmtId="0" fontId="5" fillId="0" borderId="0" xfId="1" applyFont="1" applyAlignment="1">
      <alignment horizontal="center" vertical="center" shrinkToFit="1"/>
    </xf>
    <xf numFmtId="0" fontId="5" fillId="0" borderId="3" xfId="1" applyFont="1" applyBorder="1" applyProtection="1">
      <alignment horizontal="center" vertical="center"/>
      <protection hidden="1"/>
    </xf>
    <xf numFmtId="0" fontId="5" fillId="0" borderId="4" xfId="1" applyFont="1" applyBorder="1" applyProtection="1">
      <alignment horizontal="center" vertical="center"/>
      <protection hidden="1"/>
    </xf>
    <xf numFmtId="0" fontId="5" fillId="0" borderId="5" xfId="1" applyFont="1" applyBorder="1" applyProtection="1">
      <alignment horizontal="center" vertical="center"/>
      <protection hidden="1"/>
    </xf>
    <xf numFmtId="0" fontId="8" fillId="0" borderId="0" xfId="1" applyFont="1" applyProtection="1">
      <alignment horizontal="center" vertical="center"/>
      <protection hidden="1"/>
    </xf>
    <xf numFmtId="0" fontId="8" fillId="0" borderId="2" xfId="1" applyFont="1" applyBorder="1" applyProtection="1">
      <alignment horizontal="center" vertical="center"/>
      <protection hidden="1"/>
    </xf>
    <xf numFmtId="0" fontId="5" fillId="2" borderId="4" xfId="1" applyFont="1" applyFill="1" applyBorder="1" applyProtection="1">
      <alignment horizontal="center" vertical="center"/>
      <protection locked="0"/>
    </xf>
    <xf numFmtId="0" fontId="5" fillId="0" borderId="4" xfId="1" applyFont="1" applyBorder="1" applyProtection="1">
      <alignment horizontal="center" vertical="center"/>
      <protection locked="0"/>
    </xf>
    <xf numFmtId="0" fontId="5" fillId="2" borderId="5" xfId="1" applyFont="1" applyFill="1" applyBorder="1" applyProtection="1">
      <alignment horizontal="center" vertical="center"/>
      <protection locked="0"/>
    </xf>
    <xf numFmtId="0" fontId="5" fillId="0" borderId="6" xfId="1" applyFont="1" applyBorder="1" applyProtection="1">
      <alignment horizontal="center" vertical="center"/>
      <protection hidden="1"/>
    </xf>
    <xf numFmtId="0" fontId="8" fillId="0" borderId="7" xfId="1" applyFont="1" applyBorder="1" applyProtection="1">
      <alignment horizontal="center" vertical="center"/>
      <protection hidden="1"/>
    </xf>
    <xf numFmtId="0" fontId="5" fillId="2" borderId="8" xfId="1" applyFont="1" applyFill="1" applyBorder="1" applyProtection="1">
      <alignment horizontal="center" vertical="center"/>
      <protection locked="0"/>
    </xf>
    <xf numFmtId="0" fontId="5" fillId="0" borderId="8" xfId="1" applyFont="1" applyBorder="1" applyProtection="1">
      <alignment horizontal="center" vertical="center"/>
      <protection locked="0"/>
    </xf>
    <xf numFmtId="0" fontId="5" fillId="2" borderId="9" xfId="1" applyFont="1" applyFill="1" applyBorder="1" applyProtection="1">
      <alignment horizontal="center" vertical="center"/>
      <protection locked="0"/>
    </xf>
    <xf numFmtId="0" fontId="8" fillId="0" borderId="6" xfId="1" applyFont="1" applyBorder="1" applyProtection="1">
      <alignment horizontal="center" vertical="center"/>
      <protection hidden="1"/>
    </xf>
    <xf numFmtId="0" fontId="4" fillId="0" borderId="0" xfId="1" applyFont="1" applyProtection="1">
      <alignment horizontal="center" vertical="center"/>
      <protection locked="0"/>
    </xf>
    <xf numFmtId="0" fontId="5" fillId="0" borderId="0" xfId="1" applyFo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shrinkToFit="1"/>
      <protection hidden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0" borderId="0" xfId="1" applyFont="1">
      <alignment horizontal="center" vertical="center"/>
    </xf>
    <xf numFmtId="0" fontId="5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 shrinkToFit="1"/>
      <protection hidden="1"/>
    </xf>
    <xf numFmtId="0" fontId="9" fillId="0" borderId="50" xfId="0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49" fontId="9" fillId="3" borderId="5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49" fontId="9" fillId="0" borderId="6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" fillId="3" borderId="0" xfId="0" applyFont="1" applyFill="1" applyAlignment="1">
      <alignment horizontal="center" vertical="center" shrinkToFit="1"/>
    </xf>
    <xf numFmtId="49" fontId="1" fillId="3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8" xfId="0" applyFont="1" applyBorder="1" applyAlignment="1">
      <alignment vertical="center" shrinkToFit="1"/>
    </xf>
    <xf numFmtId="0" fontId="1" fillId="0" borderId="72" xfId="0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89" xfId="0" applyNumberFormat="1" applyFont="1" applyBorder="1" applyAlignment="1">
      <alignment horizontal="center" vertical="center" shrinkToFit="1"/>
    </xf>
    <xf numFmtId="49" fontId="1" fillId="0" borderId="97" xfId="0" applyNumberFormat="1" applyFont="1" applyBorder="1" applyAlignment="1">
      <alignment horizontal="center" vertical="center" shrinkToFit="1"/>
    </xf>
    <xf numFmtId="49" fontId="1" fillId="0" borderId="81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3" xfId="1" applyFont="1" applyBorder="1">
      <alignment horizontal="center" vertical="center"/>
    </xf>
    <xf numFmtId="0" fontId="3" fillId="0" borderId="14" xfId="1" applyFont="1" applyBorder="1">
      <alignment horizontal="center" vertical="center"/>
    </xf>
    <xf numFmtId="0" fontId="3" fillId="0" borderId="15" xfId="1" applyFont="1" applyBorder="1">
      <alignment horizontal="center" vertical="center"/>
    </xf>
    <xf numFmtId="0" fontId="3" fillId="0" borderId="16" xfId="1" applyFont="1" applyBorder="1">
      <alignment horizontal="center" vertical="center"/>
    </xf>
    <xf numFmtId="0" fontId="3" fillId="0" borderId="8" xfId="1" applyFont="1" applyBorder="1">
      <alignment horizontal="center" vertical="center"/>
    </xf>
    <xf numFmtId="0" fontId="3" fillId="0" borderId="17" xfId="1" applyFont="1" applyBorder="1">
      <alignment horizontal="center" vertical="center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3" fillId="0" borderId="1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56" xfId="1" applyFont="1" applyBorder="1" applyProtection="1">
      <alignment horizontal="center" vertical="center"/>
      <protection locked="0"/>
    </xf>
    <xf numFmtId="0" fontId="3" fillId="0" borderId="57" xfId="1" applyFont="1" applyBorder="1" applyProtection="1">
      <alignment horizontal="center" vertical="center"/>
      <protection locked="0"/>
    </xf>
    <xf numFmtId="0" fontId="3" fillId="0" borderId="12" xfId="1" applyFont="1" applyBorder="1" applyProtection="1">
      <alignment horizontal="center" vertical="center"/>
      <protection locked="0"/>
    </xf>
    <xf numFmtId="0" fontId="3" fillId="0" borderId="38" xfId="1" applyFont="1" applyBorder="1" applyProtection="1">
      <alignment horizontal="center" vertical="center"/>
      <protection locked="0"/>
    </xf>
    <xf numFmtId="0" fontId="3" fillId="0" borderId="10" xfId="1" applyFont="1" applyBorder="1" applyProtection="1">
      <alignment horizontal="center" vertical="center"/>
      <protection locked="0"/>
    </xf>
    <xf numFmtId="0" fontId="3" fillId="0" borderId="11" xfId="1" applyFont="1" applyBorder="1" applyProtection="1">
      <alignment horizontal="center" vertical="center"/>
      <protection locked="0"/>
    </xf>
    <xf numFmtId="0" fontId="3" fillId="0" borderId="37" xfId="1" applyFont="1" applyBorder="1" applyProtection="1">
      <alignment horizontal="center" vertical="center"/>
      <protection locked="0"/>
    </xf>
    <xf numFmtId="0" fontId="7" fillId="0" borderId="34" xfId="1" applyFont="1" applyBorder="1" applyProtection="1">
      <alignment horizontal="center" vertical="center"/>
      <protection hidden="1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30" xfId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Protection="1">
      <alignment horizontal="center" vertical="center"/>
      <protection hidden="1"/>
    </xf>
    <xf numFmtId="0" fontId="7" fillId="0" borderId="33" xfId="1" applyFont="1" applyBorder="1" applyProtection="1">
      <alignment horizontal="center" vertical="center"/>
      <protection hidden="1"/>
    </xf>
    <xf numFmtId="0" fontId="3" fillId="0" borderId="31" xfId="1" applyFont="1" applyBorder="1">
      <alignment horizontal="center" vertical="center"/>
    </xf>
    <xf numFmtId="0" fontId="3" fillId="0" borderId="4" xfId="1" applyFont="1" applyBorder="1">
      <alignment horizontal="center" vertical="center"/>
    </xf>
    <xf numFmtId="0" fontId="3" fillId="0" borderId="32" xfId="1" applyFont="1" applyBorder="1">
      <alignment horizontal="center" vertical="center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7" fillId="0" borderId="36" xfId="1" applyFont="1" applyBorder="1" applyProtection="1">
      <alignment horizontal="center" vertical="center"/>
      <protection hidden="1"/>
    </xf>
    <xf numFmtId="0" fontId="3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  <xf numFmtId="0" fontId="7" fillId="0" borderId="39" xfId="1" applyFont="1" applyBorder="1" applyProtection="1">
      <alignment horizontal="center" vertical="center"/>
      <protection hidden="1"/>
    </xf>
    <xf numFmtId="0" fontId="7" fillId="0" borderId="40" xfId="1" applyFont="1" applyBorder="1" applyProtection="1">
      <alignment horizontal="center" vertical="center"/>
      <protection hidden="1"/>
    </xf>
    <xf numFmtId="0" fontId="9" fillId="0" borderId="3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14" xfId="1" applyFont="1" applyBorder="1" applyAlignment="1" applyProtection="1">
      <alignment horizontal="center" vertical="center" shrinkToFit="1"/>
      <protection locked="0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hidden="1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1" fillId="0" borderId="90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1" fillId="0" borderId="87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  <xf numFmtId="0" fontId="16" fillId="0" borderId="73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" fillId="0" borderId="73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15" fillId="0" borderId="7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標準" xfId="0" builtinId="0"/>
    <cellStyle name="標準_06年U-12修善寺会場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zoomScaleNormal="100" workbookViewId="0">
      <selection activeCell="P34" sqref="P34:U34"/>
    </sheetView>
  </sheetViews>
  <sheetFormatPr defaultRowHeight="13.5" x14ac:dyDescent="0.15"/>
  <cols>
    <col min="1" max="26" width="5.625" customWidth="1"/>
  </cols>
  <sheetData>
    <row r="1" spans="1:26" ht="24" x14ac:dyDescent="0.15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5" customHeight="1" x14ac:dyDescent="0.15">
      <c r="A4" s="84" t="s">
        <v>32</v>
      </c>
      <c r="B4" s="84"/>
      <c r="C4" s="84"/>
      <c r="D4" s="84"/>
      <c r="E4" s="23"/>
      <c r="F4" s="23"/>
      <c r="G4" s="24"/>
      <c r="H4" s="85" t="s">
        <v>9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23"/>
      <c r="Z4" s="23"/>
    </row>
    <row r="5" spans="1:26" x14ac:dyDescent="0.15">
      <c r="A5" s="84"/>
      <c r="B5" s="84"/>
      <c r="C5" s="84"/>
      <c r="D5" s="8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4.25" thickBo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5" customHeight="1" x14ac:dyDescent="0.15">
      <c r="A7" s="86"/>
      <c r="B7" s="87"/>
      <c r="C7" s="88"/>
      <c r="D7" s="92" t="str">
        <f>A9</f>
        <v>SSS A</v>
      </c>
      <c r="E7" s="93"/>
      <c r="F7" s="94"/>
      <c r="G7" s="92" t="str">
        <f>A11</f>
        <v>LIV　B</v>
      </c>
      <c r="H7" s="93"/>
      <c r="I7" s="94"/>
      <c r="J7" s="92" t="str">
        <f>A13</f>
        <v>クラブフィールズ</v>
      </c>
      <c r="K7" s="93"/>
      <c r="L7" s="94"/>
      <c r="M7" s="92" t="str">
        <f>A15</f>
        <v>プレイフル函館</v>
      </c>
      <c r="N7" s="93"/>
      <c r="O7" s="94"/>
      <c r="P7" s="92" t="str">
        <f>A17</f>
        <v>Vortex</v>
      </c>
      <c r="Q7" s="93"/>
      <c r="R7" s="93"/>
      <c r="S7" s="98" t="s">
        <v>0</v>
      </c>
      <c r="T7" s="102" t="s">
        <v>1</v>
      </c>
      <c r="U7" s="102" t="s">
        <v>2</v>
      </c>
      <c r="V7" s="102" t="s">
        <v>3</v>
      </c>
      <c r="W7" s="102" t="s">
        <v>4</v>
      </c>
      <c r="X7" s="102" t="s">
        <v>5</v>
      </c>
      <c r="Y7" s="102" t="s">
        <v>6</v>
      </c>
      <c r="Z7" s="100" t="s">
        <v>7</v>
      </c>
    </row>
    <row r="8" spans="1:26" ht="14.25" thickBot="1" x14ac:dyDescent="0.2">
      <c r="A8" s="89"/>
      <c r="B8" s="90"/>
      <c r="C8" s="91"/>
      <c r="D8" s="95"/>
      <c r="E8" s="96"/>
      <c r="F8" s="97"/>
      <c r="G8" s="95"/>
      <c r="H8" s="96"/>
      <c r="I8" s="97"/>
      <c r="J8" s="95"/>
      <c r="K8" s="96"/>
      <c r="L8" s="97"/>
      <c r="M8" s="95"/>
      <c r="N8" s="96"/>
      <c r="O8" s="97"/>
      <c r="P8" s="95"/>
      <c r="Q8" s="96"/>
      <c r="R8" s="96"/>
      <c r="S8" s="99"/>
      <c r="T8" s="103"/>
      <c r="U8" s="103"/>
      <c r="V8" s="104"/>
      <c r="W8" s="104"/>
      <c r="X8" s="104"/>
      <c r="Y8" s="104"/>
      <c r="Z8" s="101"/>
    </row>
    <row r="9" spans="1:26" ht="13.5" customHeight="1" x14ac:dyDescent="0.15">
      <c r="A9" s="86" t="s">
        <v>56</v>
      </c>
      <c r="B9" s="87"/>
      <c r="C9" s="88"/>
      <c r="D9" s="123"/>
      <c r="E9" s="124"/>
      <c r="F9" s="125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28"/>
      <c r="S9" s="118" t="str">
        <f>IF(AND($H9="",$K9="",$N9="",$Q9=""),"",COUNTIF($D9:$Q9,"○"))</f>
        <v/>
      </c>
      <c r="T9" s="119" t="str">
        <f>IF(AND($H9="",$K9="",$N9="",$Q9=""),"",COUNTIF($D9:$Q9,"△"))</f>
        <v/>
      </c>
      <c r="U9" s="119" t="str">
        <f>IF(AND($H9="",$K9="",$N9="",$Q9=""),"",COUNTIF($D9:$Q9,"●"))</f>
        <v/>
      </c>
      <c r="V9" s="119" t="str">
        <f>IF(S9="","",(S9*3)+(T9*1))</f>
        <v/>
      </c>
      <c r="W9" s="119" t="str">
        <f>IF(S9="","",SUM(G10,J10,M10,P10))</f>
        <v/>
      </c>
      <c r="X9" s="119" t="str">
        <f>IF(S9="","",SUM(I10,L10,O10,R10))</f>
        <v/>
      </c>
      <c r="Y9" s="119" t="str">
        <f>IF(S9="","",W9-X9)</f>
        <v/>
      </c>
      <c r="Z9" s="105" t="str">
        <f>IF(AA9="","",RANK(AA9,$AA9:$AA18,0))</f>
        <v/>
      </c>
    </row>
    <row r="10" spans="1:26" ht="14.25" customHeight="1" thickBot="1" x14ac:dyDescent="0.2">
      <c r="A10" s="120"/>
      <c r="B10" s="121"/>
      <c r="C10" s="122"/>
      <c r="D10" s="126"/>
      <c r="E10" s="116"/>
      <c r="F10" s="117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118"/>
      <c r="T10" s="119"/>
      <c r="U10" s="119"/>
      <c r="V10" s="119"/>
      <c r="W10" s="119"/>
      <c r="X10" s="119"/>
      <c r="Y10" s="119"/>
      <c r="Z10" s="105"/>
    </row>
    <row r="11" spans="1:26" ht="13.5" customHeight="1" x14ac:dyDescent="0.15">
      <c r="A11" s="106" t="s">
        <v>35</v>
      </c>
      <c r="B11" s="107"/>
      <c r="C11" s="108"/>
      <c r="D11" s="9"/>
      <c r="E11" s="2" t="str">
        <f>IF(D12="","",IF(D12=F12,"△",IF(D12&gt;=F12,"○","●")))</f>
        <v/>
      </c>
      <c r="F11" s="10"/>
      <c r="G11" s="112"/>
      <c r="H11" s="113"/>
      <c r="I11" s="114"/>
      <c r="J11" s="5"/>
      <c r="K11" s="2" t="str">
        <f>IF(J12="","",IF(J12=L12,"△",IF(J12&gt;=L12,"○","●")))</f>
        <v/>
      </c>
      <c r="L11" s="4"/>
      <c r="M11" s="5"/>
      <c r="N11" s="2" t="str">
        <f>IF(M12="","",IF(M12=O12,"△",IF(M12&gt;=O12,"○","●")))</f>
        <v/>
      </c>
      <c r="O11" s="4"/>
      <c r="P11" s="5"/>
      <c r="Q11" s="2" t="str">
        <f>IF(P12="","",IF(P12=R12,"△",IF(P12&gt;=R12,"○","●")))</f>
        <v/>
      </c>
      <c r="R11" s="28"/>
      <c r="S11" s="118" t="str">
        <f t="shared" ref="S11" si="0">IF(AND($H11="",$K11="",$N11="",$Q11=""),"",COUNTIF($D11:$Q11,"○"))</f>
        <v/>
      </c>
      <c r="T11" s="119" t="str">
        <f t="shared" ref="T11" si="1">IF(AND($H11="",$K11="",$N11="",$Q11=""),"",COUNTIF($D11:$Q11,"△"))</f>
        <v/>
      </c>
      <c r="U11" s="119" t="str">
        <f t="shared" ref="U11" si="2">IF(AND($H11="",$K11="",$N11="",$Q11=""),"",COUNTIF($D11:$Q11,"●"))</f>
        <v/>
      </c>
      <c r="V11" s="119" t="str">
        <f>IF(S11="","",(S11*3)+(T11*1))</f>
        <v/>
      </c>
      <c r="W11" s="119" t="str">
        <f>IF(S11="","",SUM(D12,J12,M12,P12))</f>
        <v/>
      </c>
      <c r="X11" s="119" t="str">
        <f>IF(S11="","",SUM(F12,L12,O12,R12))</f>
        <v/>
      </c>
      <c r="Y11" s="119" t="str">
        <f>IF(S11="","",W11-X11)</f>
        <v/>
      </c>
      <c r="Z11" s="105" t="str">
        <f>IF(AA11="","",RANK(AA11,$AA9:$AA18,0))</f>
        <v/>
      </c>
    </row>
    <row r="12" spans="1:26" ht="14.25" customHeight="1" thickBot="1" x14ac:dyDescent="0.2">
      <c r="A12" s="109"/>
      <c r="B12" s="110"/>
      <c r="C12" s="111"/>
      <c r="D12" s="11"/>
      <c r="E12" s="12" t="s">
        <v>8</v>
      </c>
      <c r="F12" s="13"/>
      <c r="G12" s="115"/>
      <c r="H12" s="116"/>
      <c r="I12" s="117"/>
      <c r="J12" s="6" t="str">
        <f>IF(I14="","",I14)</f>
        <v/>
      </c>
      <c r="K12" s="7" t="s">
        <v>8</v>
      </c>
      <c r="L12" s="8" t="str">
        <f>IF(G14="","",G14)</f>
        <v/>
      </c>
      <c r="M12" s="6" t="str">
        <f>IF(I16="","",I16)</f>
        <v/>
      </c>
      <c r="N12" s="7" t="s">
        <v>8</v>
      </c>
      <c r="O12" s="8" t="str">
        <f>IF(G16="","",G16)</f>
        <v/>
      </c>
      <c r="P12" s="6" t="str">
        <f>IF(I18="","",I18)</f>
        <v/>
      </c>
      <c r="Q12" s="7" t="s">
        <v>8</v>
      </c>
      <c r="R12" s="7" t="str">
        <f>IF(G18="","",G18)</f>
        <v/>
      </c>
      <c r="S12" s="118"/>
      <c r="T12" s="119"/>
      <c r="U12" s="119"/>
      <c r="V12" s="119"/>
      <c r="W12" s="119"/>
      <c r="X12" s="119"/>
      <c r="Y12" s="119"/>
      <c r="Z12" s="105"/>
    </row>
    <row r="13" spans="1:26" ht="13.5" customHeight="1" x14ac:dyDescent="0.15">
      <c r="A13" s="86" t="s">
        <v>57</v>
      </c>
      <c r="B13" s="87"/>
      <c r="C13" s="88"/>
      <c r="D13" s="9"/>
      <c r="E13" s="2" t="str">
        <f>IF(D14="","",IF(D14=F14,"△",IF(D14&gt;=F14,"○","●")))</f>
        <v/>
      </c>
      <c r="F13" s="10"/>
      <c r="G13" s="2"/>
      <c r="H13" s="2" t="str">
        <f>IF(G14="","",IF(G14=I14,"△",IF(G14&gt;=I14,"○","●")))</f>
        <v/>
      </c>
      <c r="I13" s="10"/>
      <c r="J13" s="112"/>
      <c r="K13" s="113"/>
      <c r="L13" s="114"/>
      <c r="M13" s="5"/>
      <c r="N13" s="2" t="str">
        <f>IF(M14="","",IF(M14=O14,"△",IF(M14&gt;=O14,"○","●")))</f>
        <v/>
      </c>
      <c r="O13" s="4"/>
      <c r="P13" s="5"/>
      <c r="Q13" s="2" t="str">
        <f>IF(P14="","",IF(P14=R14,"△",IF(P14&gt;=R14,"○","●")))</f>
        <v/>
      </c>
      <c r="R13" s="28"/>
      <c r="S13" s="118" t="str">
        <f t="shared" ref="S13" si="3">IF(AND($H13="",$K13="",$N13="",$Q13=""),"",COUNTIF($D13:$Q13,"○"))</f>
        <v/>
      </c>
      <c r="T13" s="119" t="str">
        <f t="shared" ref="T13" si="4">IF(AND($H13="",$K13="",$N13="",$Q13=""),"",COUNTIF($D13:$Q13,"△"))</f>
        <v/>
      </c>
      <c r="U13" s="119" t="str">
        <f t="shared" ref="U13" si="5">IF(AND($H13="",$K13="",$N13="",$Q13=""),"",COUNTIF($D13:$Q13,"●"))</f>
        <v/>
      </c>
      <c r="V13" s="119" t="str">
        <f>IF(S13="","",(S13*3)+(T13*1))</f>
        <v/>
      </c>
      <c r="W13" s="119" t="str">
        <f>IF(S13="","",SUM(D14,A14,G14,M14,P14))</f>
        <v/>
      </c>
      <c r="X13" s="119" t="str">
        <f>IF(S13="","",SUM(I14,F14,O14,R14))</f>
        <v/>
      </c>
      <c r="Y13" s="119" t="str">
        <f>IF(S13="","",W13-X13)</f>
        <v/>
      </c>
      <c r="Z13" s="105" t="str">
        <f>IF(AA13="","",RANK(AA13,$AA9:$AA18,0))</f>
        <v/>
      </c>
    </row>
    <row r="14" spans="1:26" ht="14.25" customHeight="1" thickBot="1" x14ac:dyDescent="0.2">
      <c r="A14" s="120"/>
      <c r="B14" s="121"/>
      <c r="C14" s="122"/>
      <c r="D14" s="11"/>
      <c r="E14" s="12" t="s">
        <v>8</v>
      </c>
      <c r="F14" s="13"/>
      <c r="G14" s="11"/>
      <c r="H14" s="12" t="s">
        <v>8</v>
      </c>
      <c r="I14" s="13"/>
      <c r="J14" s="115"/>
      <c r="K14" s="116"/>
      <c r="L14" s="117"/>
      <c r="M14" s="6" t="str">
        <f>IF(L16="","",L16)</f>
        <v/>
      </c>
      <c r="N14" s="7" t="s">
        <v>8</v>
      </c>
      <c r="O14" s="8" t="str">
        <f>IF(J16="","",J16)</f>
        <v/>
      </c>
      <c r="P14" s="6" t="str">
        <f>IF(L18="","",L18)</f>
        <v/>
      </c>
      <c r="Q14" s="7" t="s">
        <v>8</v>
      </c>
      <c r="R14" s="7" t="str">
        <f>IF(J18="","",J18)</f>
        <v/>
      </c>
      <c r="S14" s="118"/>
      <c r="T14" s="119"/>
      <c r="U14" s="119"/>
      <c r="V14" s="119"/>
      <c r="W14" s="119"/>
      <c r="X14" s="119"/>
      <c r="Y14" s="119"/>
      <c r="Z14" s="105"/>
    </row>
    <row r="15" spans="1:26" ht="13.5" customHeight="1" x14ac:dyDescent="0.15">
      <c r="A15" s="86" t="s">
        <v>58</v>
      </c>
      <c r="B15" s="87"/>
      <c r="C15" s="88"/>
      <c r="D15" s="9"/>
      <c r="E15" s="2" t="str">
        <f>IF(D16="","",IF(D16=F16,"△",IF(D16&gt;=F16,"○","●")))</f>
        <v/>
      </c>
      <c r="F15" s="10"/>
      <c r="G15" s="2"/>
      <c r="H15" s="2" t="str">
        <f>IF(G16="","",IF(G16=I16,"△",IF(G16&gt;=I16,"○","●")))</f>
        <v/>
      </c>
      <c r="I15" s="10"/>
      <c r="J15" s="2"/>
      <c r="K15" s="2" t="str">
        <f>IF(J16="","",IF(J16=L16,"△",IF(J16&gt;=L16,"○","●")))</f>
        <v/>
      </c>
      <c r="L15" s="10"/>
      <c r="M15" s="112"/>
      <c r="N15" s="113"/>
      <c r="O15" s="114"/>
      <c r="P15" s="5"/>
      <c r="Q15" s="2" t="str">
        <f>IF(P16="","",IF(P16=R16,"△",IF(P16&gt;=R16,"○","●")))</f>
        <v/>
      </c>
      <c r="R15" s="28"/>
      <c r="S15" s="118" t="str">
        <f t="shared" ref="S15" si="6">IF(AND($H15="",$K15="",$N15="",$Q15=""),"",COUNTIF($D15:$Q15,"○"))</f>
        <v/>
      </c>
      <c r="T15" s="119" t="str">
        <f t="shared" ref="T15" si="7">IF(AND($H15="",$K15="",$N15="",$Q15=""),"",COUNTIF($D15:$Q15,"△"))</f>
        <v/>
      </c>
      <c r="U15" s="119" t="str">
        <f t="shared" ref="U15" si="8">IF(AND($H15="",$K15="",$N15="",$Q15=""),"",COUNTIF($D15:$Q15,"●"))</f>
        <v/>
      </c>
      <c r="V15" s="119" t="str">
        <f>IF(S15="","",(S15*3)+(T15*1))</f>
        <v/>
      </c>
      <c r="W15" s="119" t="str">
        <f>IF(S15="","",SUM(D16,J16,G16,P16))</f>
        <v/>
      </c>
      <c r="X15" s="119" t="str">
        <f>IF(S15="","",SUM(I16,F16,L16,R16))</f>
        <v/>
      </c>
      <c r="Y15" s="119" t="str">
        <f>IF(S15="","",W15-X15)</f>
        <v/>
      </c>
      <c r="Z15" s="105" t="str">
        <f>IF(AA15="","",RANK(AA15,$AA9:$AA18,0))</f>
        <v/>
      </c>
    </row>
    <row r="16" spans="1:26" ht="14.25" customHeight="1" thickBot="1" x14ac:dyDescent="0.2">
      <c r="A16" s="120"/>
      <c r="B16" s="121"/>
      <c r="C16" s="122"/>
      <c r="D16" s="11"/>
      <c r="E16" s="12" t="s">
        <v>8</v>
      </c>
      <c r="F16" s="13"/>
      <c r="G16" s="11"/>
      <c r="H16" s="12" t="s">
        <v>8</v>
      </c>
      <c r="I16" s="13"/>
      <c r="J16" s="11"/>
      <c r="K16" s="12" t="s">
        <v>8</v>
      </c>
      <c r="L16" s="13"/>
      <c r="M16" s="115"/>
      <c r="N16" s="116"/>
      <c r="O16" s="117"/>
      <c r="P16" s="6" t="str">
        <f>IF(O18="","",O18)</f>
        <v/>
      </c>
      <c r="Q16" s="7" t="s">
        <v>8</v>
      </c>
      <c r="R16" s="7" t="str">
        <f>IF(M18="","",M18)</f>
        <v/>
      </c>
      <c r="S16" s="118"/>
      <c r="T16" s="119"/>
      <c r="U16" s="119"/>
      <c r="V16" s="119"/>
      <c r="W16" s="119"/>
      <c r="X16" s="119"/>
      <c r="Y16" s="119"/>
      <c r="Z16" s="105"/>
    </row>
    <row r="17" spans="1:26" ht="13.5" customHeight="1" x14ac:dyDescent="0.15">
      <c r="A17" s="106" t="s">
        <v>59</v>
      </c>
      <c r="B17" s="107"/>
      <c r="C17" s="108"/>
      <c r="D17" s="19"/>
      <c r="E17" s="14" t="str">
        <f>IF(D18="","",IF(D18=F18,"△",IF(D18&gt;=F18,"○","●")))</f>
        <v/>
      </c>
      <c r="F17" s="15"/>
      <c r="G17" s="14"/>
      <c r="H17" s="14" t="str">
        <f>IF(G18="","",IF(G18=I18,"△",IF(G18&gt;=I18,"○","●")))</f>
        <v/>
      </c>
      <c r="I17" s="15"/>
      <c r="J17" s="14"/>
      <c r="K17" s="14" t="str">
        <f>IF(J18="","",IF(J18=L18,"△",IF(J18&gt;=L18,"○","●")))</f>
        <v/>
      </c>
      <c r="L17" s="15"/>
      <c r="M17" s="14"/>
      <c r="N17" s="14" t="str">
        <f>IF(M18="","",IF(M18=O18,"△",IF(M18&gt;=O18,"○","●")))</f>
        <v/>
      </c>
      <c r="O17" s="15"/>
      <c r="P17" s="112"/>
      <c r="Q17" s="113"/>
      <c r="R17" s="113"/>
      <c r="S17" s="118" t="str">
        <f>IF(AND($H17="",$K17="",$N17="",$Q17=""),"",COUNTIF($D17:$Q17,"○"))</f>
        <v/>
      </c>
      <c r="T17" s="119" t="str">
        <f t="shared" ref="T17" si="9">IF(AND($H17="",$K17="",$N17="",$Q17=""),"",COUNTIF($D17:$Q17,"△"))</f>
        <v/>
      </c>
      <c r="U17" s="119" t="str">
        <f t="shared" ref="U17" si="10">IF(AND($H17="",$K17="",$N17="",$Q17=""),"",COUNTIF($D17:$Q17,"●"))</f>
        <v/>
      </c>
      <c r="V17" s="119" t="str">
        <f>IF(S17="","",(S17*3)+(T17*1))</f>
        <v/>
      </c>
      <c r="W17" s="119" t="str">
        <f>IF(S17="","",SUM(J18,D18,G18,M18))</f>
        <v/>
      </c>
      <c r="X17" s="119" t="str">
        <f>IF(S17="","",SUM(L18,F18,I18,O18))</f>
        <v/>
      </c>
      <c r="Y17" s="119" t="str">
        <f>IF(S17="","",W17-X17)</f>
        <v/>
      </c>
      <c r="Z17" s="105" t="str">
        <f>IF(AA17="","",RANK(AA17,$AA9:$AA18,0))</f>
        <v/>
      </c>
    </row>
    <row r="18" spans="1:26" ht="14.25" customHeight="1" thickBot="1" x14ac:dyDescent="0.2">
      <c r="A18" s="109"/>
      <c r="B18" s="110"/>
      <c r="C18" s="111"/>
      <c r="D18" s="16"/>
      <c r="E18" s="17" t="s">
        <v>8</v>
      </c>
      <c r="F18" s="18"/>
      <c r="G18" s="16"/>
      <c r="H18" s="17" t="s">
        <v>8</v>
      </c>
      <c r="I18" s="18"/>
      <c r="J18" s="16"/>
      <c r="K18" s="17" t="s">
        <v>8</v>
      </c>
      <c r="L18" s="18"/>
      <c r="M18" s="16"/>
      <c r="N18" s="17" t="s">
        <v>8</v>
      </c>
      <c r="O18" s="18"/>
      <c r="P18" s="131"/>
      <c r="Q18" s="132"/>
      <c r="R18" s="132"/>
      <c r="S18" s="133"/>
      <c r="T18" s="134"/>
      <c r="U18" s="134"/>
      <c r="V18" s="134"/>
      <c r="W18" s="134"/>
      <c r="X18" s="134"/>
      <c r="Y18" s="134"/>
      <c r="Z18" s="127"/>
    </row>
    <row r="19" spans="1:26" ht="15" x14ac:dyDescent="0.15">
      <c r="A19" s="25"/>
      <c r="B19" s="25"/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6"/>
      <c r="Q19" s="26"/>
      <c r="R19" s="26"/>
      <c r="S19" s="27"/>
      <c r="T19" s="27"/>
      <c r="U19" s="27"/>
      <c r="V19" s="27"/>
      <c r="W19" s="27"/>
      <c r="X19" s="27"/>
      <c r="Y19" s="27"/>
      <c r="Z19" s="27"/>
    </row>
    <row r="20" spans="1:26" ht="15" x14ac:dyDescent="0.15">
      <c r="A20" s="25"/>
      <c r="B20" s="25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6"/>
      <c r="Q20" s="26"/>
      <c r="R20" s="26"/>
      <c r="S20" s="27"/>
      <c r="T20" s="27"/>
      <c r="U20" s="27"/>
      <c r="V20" s="27"/>
      <c r="W20" s="27"/>
      <c r="X20" s="27"/>
      <c r="Y20" s="27"/>
      <c r="Z20" s="27"/>
    </row>
    <row r="21" spans="1:26" ht="14.25" thickBot="1" x14ac:dyDescent="0.2">
      <c r="A21" s="128" t="s">
        <v>66</v>
      </c>
      <c r="B21" s="129"/>
      <c r="C21" s="129"/>
      <c r="D21" s="129"/>
      <c r="E21" s="129"/>
      <c r="F21" s="12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4.25" thickBot="1" x14ac:dyDescent="0.2">
      <c r="A22" s="75" t="s">
        <v>28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</row>
    <row r="23" spans="1:26" x14ac:dyDescent="0.15">
      <c r="A23" s="80" t="s">
        <v>15</v>
      </c>
      <c r="B23" s="79"/>
      <c r="C23" s="80" t="s">
        <v>16</v>
      </c>
      <c r="D23" s="81"/>
      <c r="E23" s="81"/>
      <c r="F23" s="81"/>
      <c r="G23" s="81"/>
      <c r="H23" s="82"/>
      <c r="I23" s="130" t="s">
        <v>17</v>
      </c>
      <c r="J23" s="81"/>
      <c r="K23" s="81"/>
      <c r="L23" s="81"/>
      <c r="M23" s="81"/>
      <c r="N23" s="79"/>
      <c r="O23" s="29"/>
      <c r="P23" s="130" t="s">
        <v>17</v>
      </c>
      <c r="Q23" s="81"/>
      <c r="R23" s="81"/>
      <c r="S23" s="81"/>
      <c r="T23" s="81"/>
      <c r="U23" s="79"/>
      <c r="V23" s="80" t="s">
        <v>18</v>
      </c>
      <c r="W23" s="81"/>
      <c r="X23" s="81"/>
      <c r="Y23" s="81"/>
      <c r="Z23" s="82"/>
    </row>
    <row r="24" spans="1:26" x14ac:dyDescent="0.15">
      <c r="A24" s="135" t="s">
        <v>10</v>
      </c>
      <c r="B24" s="70"/>
      <c r="C24" s="69" t="s">
        <v>68</v>
      </c>
      <c r="D24" s="73"/>
      <c r="E24" s="73"/>
      <c r="F24" s="73"/>
      <c r="G24" s="73"/>
      <c r="H24" s="74"/>
      <c r="I24" s="136" t="str">
        <f>A9</f>
        <v>SSS A</v>
      </c>
      <c r="J24" s="73"/>
      <c r="K24" s="73"/>
      <c r="L24" s="73"/>
      <c r="M24" s="73"/>
      <c r="N24" s="70"/>
      <c r="O24" s="30" t="s">
        <v>19</v>
      </c>
      <c r="P24" s="136" t="str">
        <f>A11</f>
        <v>LIV　B</v>
      </c>
      <c r="Q24" s="73"/>
      <c r="R24" s="73"/>
      <c r="S24" s="73"/>
      <c r="T24" s="73"/>
      <c r="U24" s="70"/>
      <c r="V24" s="69" t="s">
        <v>25</v>
      </c>
      <c r="W24" s="73"/>
      <c r="X24" s="73"/>
      <c r="Y24" s="73"/>
      <c r="Z24" s="74"/>
    </row>
    <row r="25" spans="1:26" x14ac:dyDescent="0.15">
      <c r="A25" s="135" t="s">
        <v>11</v>
      </c>
      <c r="B25" s="70"/>
      <c r="C25" s="69" t="s">
        <v>69</v>
      </c>
      <c r="D25" s="73"/>
      <c r="E25" s="73"/>
      <c r="F25" s="73"/>
      <c r="G25" s="73"/>
      <c r="H25" s="74"/>
      <c r="I25" s="136" t="str">
        <f>A13</f>
        <v>クラブフィールズ</v>
      </c>
      <c r="J25" s="73"/>
      <c r="K25" s="73"/>
      <c r="L25" s="73"/>
      <c r="M25" s="73"/>
      <c r="N25" s="70"/>
      <c r="O25" s="30" t="s">
        <v>19</v>
      </c>
      <c r="P25" s="136" t="str">
        <f>A15</f>
        <v>プレイフル函館</v>
      </c>
      <c r="Q25" s="73"/>
      <c r="R25" s="73"/>
      <c r="S25" s="73"/>
      <c r="T25" s="73"/>
      <c r="U25" s="70"/>
      <c r="V25" s="69" t="s">
        <v>25</v>
      </c>
      <c r="W25" s="73"/>
      <c r="X25" s="73"/>
      <c r="Y25" s="73"/>
      <c r="Z25" s="74"/>
    </row>
    <row r="26" spans="1:26" x14ac:dyDescent="0.15">
      <c r="A26" s="69" t="s">
        <v>64</v>
      </c>
      <c r="B26" s="70"/>
      <c r="C26" s="69" t="s">
        <v>70</v>
      </c>
      <c r="D26" s="73"/>
      <c r="E26" s="73"/>
      <c r="F26" s="73"/>
      <c r="G26" s="73"/>
      <c r="H26" s="74"/>
      <c r="I26" s="137" t="str">
        <f>A9</f>
        <v>SSS A</v>
      </c>
      <c r="J26" s="73"/>
      <c r="K26" s="73"/>
      <c r="L26" s="73"/>
      <c r="M26" s="73"/>
      <c r="N26" s="70"/>
      <c r="O26" s="30" t="s">
        <v>19</v>
      </c>
      <c r="P26" s="137" t="str">
        <f>P7</f>
        <v>Vortex</v>
      </c>
      <c r="Q26" s="73"/>
      <c r="R26" s="73"/>
      <c r="S26" s="73"/>
      <c r="T26" s="73"/>
      <c r="U26" s="70"/>
      <c r="V26" s="69" t="s">
        <v>25</v>
      </c>
      <c r="W26" s="73"/>
      <c r="X26" s="73"/>
      <c r="Y26" s="73"/>
      <c r="Z26" s="74"/>
    </row>
    <row r="27" spans="1:26" x14ac:dyDescent="0.15">
      <c r="A27" s="69" t="s">
        <v>13</v>
      </c>
      <c r="B27" s="70"/>
      <c r="C27" s="69" t="s">
        <v>71</v>
      </c>
      <c r="D27" s="73"/>
      <c r="E27" s="73"/>
      <c r="F27" s="73"/>
      <c r="G27" s="73"/>
      <c r="H27" s="74"/>
      <c r="I27" s="137" t="str">
        <f>A11</f>
        <v>LIV　B</v>
      </c>
      <c r="J27" s="73"/>
      <c r="K27" s="73"/>
      <c r="L27" s="73"/>
      <c r="M27" s="73"/>
      <c r="N27" s="70"/>
      <c r="O27" s="30" t="s">
        <v>19</v>
      </c>
      <c r="P27" s="137" t="str">
        <f>M7</f>
        <v>プレイフル函館</v>
      </c>
      <c r="Q27" s="73"/>
      <c r="R27" s="73"/>
      <c r="S27" s="73"/>
      <c r="T27" s="73"/>
      <c r="U27" s="70"/>
      <c r="V27" s="69" t="s">
        <v>25</v>
      </c>
      <c r="W27" s="73"/>
      <c r="X27" s="73"/>
      <c r="Y27" s="73"/>
      <c r="Z27" s="74"/>
    </row>
    <row r="28" spans="1:26" ht="14.25" thickBot="1" x14ac:dyDescent="0.2">
      <c r="A28" s="141" t="s">
        <v>65</v>
      </c>
      <c r="B28" s="142"/>
      <c r="C28" s="141" t="s">
        <v>72</v>
      </c>
      <c r="D28" s="143"/>
      <c r="E28" s="143"/>
      <c r="F28" s="143"/>
      <c r="G28" s="143"/>
      <c r="H28" s="144"/>
      <c r="I28" s="159" t="str">
        <f>A13</f>
        <v>クラブフィールズ</v>
      </c>
      <c r="J28" s="160"/>
      <c r="K28" s="160"/>
      <c r="L28" s="160"/>
      <c r="M28" s="160"/>
      <c r="N28" s="161"/>
      <c r="O28" s="31" t="s">
        <v>19</v>
      </c>
      <c r="P28" s="159" t="str">
        <f>A17</f>
        <v>Vortex</v>
      </c>
      <c r="Q28" s="160"/>
      <c r="R28" s="160"/>
      <c r="S28" s="160"/>
      <c r="T28" s="160"/>
      <c r="U28" s="161"/>
      <c r="V28" s="141" t="s">
        <v>25</v>
      </c>
      <c r="W28" s="143"/>
      <c r="X28" s="143"/>
      <c r="Y28" s="143"/>
      <c r="Z28" s="144"/>
    </row>
    <row r="29" spans="1:26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4.25" thickBot="1" x14ac:dyDescent="0.2">
      <c r="A30" s="128" t="s">
        <v>67</v>
      </c>
      <c r="B30" s="128"/>
      <c r="C30" s="128"/>
      <c r="D30" s="128"/>
      <c r="E30" s="128"/>
      <c r="F30" s="128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4.25" thickBot="1" x14ac:dyDescent="0.2">
      <c r="A31" s="75" t="s">
        <v>60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</row>
    <row r="32" spans="1:26" x14ac:dyDescent="0.15">
      <c r="A32" s="80" t="s">
        <v>15</v>
      </c>
      <c r="B32" s="79"/>
      <c r="C32" s="80" t="s">
        <v>16</v>
      </c>
      <c r="D32" s="81"/>
      <c r="E32" s="81"/>
      <c r="F32" s="81"/>
      <c r="G32" s="81"/>
      <c r="H32" s="82"/>
      <c r="I32" s="130" t="s">
        <v>17</v>
      </c>
      <c r="J32" s="81"/>
      <c r="K32" s="81"/>
      <c r="L32" s="81"/>
      <c r="M32" s="81"/>
      <c r="N32" s="79"/>
      <c r="O32" s="29"/>
      <c r="P32" s="130" t="s">
        <v>17</v>
      </c>
      <c r="Q32" s="81"/>
      <c r="R32" s="81"/>
      <c r="S32" s="81"/>
      <c r="T32" s="81"/>
      <c r="U32" s="79"/>
      <c r="V32" s="80" t="s">
        <v>18</v>
      </c>
      <c r="W32" s="81"/>
      <c r="X32" s="81"/>
      <c r="Y32" s="81"/>
      <c r="Z32" s="82"/>
    </row>
    <row r="33" spans="1:26" x14ac:dyDescent="0.15">
      <c r="A33" s="135" t="s">
        <v>10</v>
      </c>
      <c r="B33" s="70"/>
      <c r="C33" s="69" t="s">
        <v>73</v>
      </c>
      <c r="D33" s="73"/>
      <c r="E33" s="73"/>
      <c r="F33" s="73"/>
      <c r="G33" s="73"/>
      <c r="H33" s="74"/>
      <c r="I33" s="136" t="str">
        <f>A9</f>
        <v>SSS A</v>
      </c>
      <c r="J33" s="73"/>
      <c r="K33" s="73"/>
      <c r="L33" s="73"/>
      <c r="M33" s="73"/>
      <c r="N33" s="70"/>
      <c r="O33" s="30" t="s">
        <v>19</v>
      </c>
      <c r="P33" s="136" t="str">
        <f>A13</f>
        <v>クラブフィールズ</v>
      </c>
      <c r="Q33" s="73"/>
      <c r="R33" s="73"/>
      <c r="S33" s="73"/>
      <c r="T33" s="73"/>
      <c r="U33" s="70"/>
      <c r="V33" s="69" t="s">
        <v>25</v>
      </c>
      <c r="W33" s="73"/>
      <c r="X33" s="73"/>
      <c r="Y33" s="73"/>
      <c r="Z33" s="74"/>
    </row>
    <row r="34" spans="1:26" x14ac:dyDescent="0.15">
      <c r="A34" s="135" t="s">
        <v>11</v>
      </c>
      <c r="B34" s="70"/>
      <c r="C34" s="69" t="s">
        <v>74</v>
      </c>
      <c r="D34" s="73"/>
      <c r="E34" s="73"/>
      <c r="F34" s="73"/>
      <c r="G34" s="73"/>
      <c r="H34" s="74"/>
      <c r="I34" s="136" t="str">
        <f>A11</f>
        <v>LIV　B</v>
      </c>
      <c r="J34" s="73"/>
      <c r="K34" s="73"/>
      <c r="L34" s="73"/>
      <c r="M34" s="73"/>
      <c r="N34" s="70"/>
      <c r="O34" s="30" t="s">
        <v>19</v>
      </c>
      <c r="P34" s="137" t="str">
        <f>A17</f>
        <v>Vortex</v>
      </c>
      <c r="Q34" s="73"/>
      <c r="R34" s="73"/>
      <c r="S34" s="73"/>
      <c r="T34" s="73"/>
      <c r="U34" s="70"/>
      <c r="V34" s="69" t="s">
        <v>25</v>
      </c>
      <c r="W34" s="73"/>
      <c r="X34" s="73"/>
      <c r="Y34" s="73"/>
      <c r="Z34" s="74"/>
    </row>
    <row r="35" spans="1:26" x14ac:dyDescent="0.15">
      <c r="A35" s="69" t="s">
        <v>64</v>
      </c>
      <c r="B35" s="70"/>
      <c r="C35" s="69" t="s">
        <v>75</v>
      </c>
      <c r="D35" s="73"/>
      <c r="E35" s="73"/>
      <c r="F35" s="73"/>
      <c r="G35" s="73"/>
      <c r="H35" s="74"/>
      <c r="I35" s="137" t="str">
        <f>A9</f>
        <v>SSS A</v>
      </c>
      <c r="J35" s="73"/>
      <c r="K35" s="73"/>
      <c r="L35" s="73"/>
      <c r="M35" s="73"/>
      <c r="N35" s="70"/>
      <c r="O35" s="30" t="s">
        <v>19</v>
      </c>
      <c r="P35" s="137" t="str">
        <f>A15</f>
        <v>プレイフル函館</v>
      </c>
      <c r="Q35" s="73"/>
      <c r="R35" s="73"/>
      <c r="S35" s="73"/>
      <c r="T35" s="73"/>
      <c r="U35" s="70"/>
      <c r="V35" s="69" t="s">
        <v>25</v>
      </c>
      <c r="W35" s="73"/>
      <c r="X35" s="73"/>
      <c r="Y35" s="73"/>
      <c r="Z35" s="74"/>
    </row>
    <row r="36" spans="1:26" x14ac:dyDescent="0.15">
      <c r="A36" s="69" t="s">
        <v>13</v>
      </c>
      <c r="B36" s="70"/>
      <c r="C36" s="69" t="s">
        <v>76</v>
      </c>
      <c r="D36" s="73"/>
      <c r="E36" s="73"/>
      <c r="F36" s="73"/>
      <c r="G36" s="73"/>
      <c r="H36" s="74"/>
      <c r="I36" s="138" t="str">
        <f>A11</f>
        <v>LIV　B</v>
      </c>
      <c r="J36" s="139"/>
      <c r="K36" s="139"/>
      <c r="L36" s="139"/>
      <c r="M36" s="139"/>
      <c r="N36" s="140"/>
      <c r="O36" s="37" t="s">
        <v>19</v>
      </c>
      <c r="P36" s="138" t="str">
        <f>A13</f>
        <v>クラブフィールズ</v>
      </c>
      <c r="Q36" s="139"/>
      <c r="R36" s="139"/>
      <c r="S36" s="139"/>
      <c r="T36" s="139"/>
      <c r="U36" s="140"/>
      <c r="V36" s="69" t="s">
        <v>25</v>
      </c>
      <c r="W36" s="73"/>
      <c r="X36" s="73"/>
      <c r="Y36" s="73"/>
      <c r="Z36" s="74"/>
    </row>
    <row r="37" spans="1:26" ht="14.25" thickBot="1" x14ac:dyDescent="0.2">
      <c r="A37" s="141" t="s">
        <v>65</v>
      </c>
      <c r="B37" s="142"/>
      <c r="C37" s="141" t="s">
        <v>77</v>
      </c>
      <c r="D37" s="143"/>
      <c r="E37" s="143"/>
      <c r="F37" s="143"/>
      <c r="G37" s="143"/>
      <c r="H37" s="144"/>
      <c r="I37" s="145" t="str">
        <f>A15</f>
        <v>プレイフル函館</v>
      </c>
      <c r="J37" s="143"/>
      <c r="K37" s="143"/>
      <c r="L37" s="143"/>
      <c r="M37" s="143"/>
      <c r="N37" s="142"/>
      <c r="O37" s="31" t="s">
        <v>19</v>
      </c>
      <c r="P37" s="145" t="str">
        <f>A17</f>
        <v>Vortex</v>
      </c>
      <c r="Q37" s="143"/>
      <c r="R37" s="143"/>
      <c r="S37" s="143"/>
      <c r="T37" s="143"/>
      <c r="U37" s="142"/>
      <c r="V37" s="141" t="s">
        <v>25</v>
      </c>
      <c r="W37" s="143"/>
      <c r="X37" s="143"/>
      <c r="Y37" s="143"/>
      <c r="Z37" s="144"/>
    </row>
    <row r="38" spans="1:26" x14ac:dyDescent="0.15">
      <c r="A38" s="33"/>
      <c r="B38" s="33"/>
      <c r="C38" s="3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5"/>
      <c r="P38" s="33"/>
      <c r="Q38" s="33"/>
      <c r="R38" s="33"/>
      <c r="S38" s="33"/>
      <c r="T38" s="33"/>
      <c r="U38" s="33"/>
      <c r="V38" s="34"/>
      <c r="W38" s="33"/>
      <c r="X38" s="33"/>
      <c r="Y38" s="33"/>
      <c r="Z38" s="33"/>
    </row>
    <row r="39" spans="1:26" ht="14.25" thickBo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4.25" thickBot="1" x14ac:dyDescent="0.2">
      <c r="A41" s="128" t="s">
        <v>115</v>
      </c>
      <c r="B41" s="128"/>
      <c r="C41" s="128"/>
      <c r="D41" s="128"/>
      <c r="E41" s="128"/>
      <c r="F41" s="128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thickBot="1" x14ac:dyDescent="0.2">
      <c r="A42" s="75" t="s">
        <v>30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</row>
    <row r="43" spans="1:26" x14ac:dyDescent="0.15">
      <c r="A43" s="78" t="s">
        <v>116</v>
      </c>
      <c r="B43" s="79"/>
      <c r="C43" s="80" t="s">
        <v>16</v>
      </c>
      <c r="D43" s="81"/>
      <c r="E43" s="81"/>
      <c r="F43" s="81"/>
      <c r="G43" s="81"/>
      <c r="H43" s="82"/>
      <c r="I43" s="130" t="s">
        <v>17</v>
      </c>
      <c r="J43" s="81"/>
      <c r="K43" s="81"/>
      <c r="L43" s="81"/>
      <c r="M43" s="81"/>
      <c r="N43" s="79"/>
      <c r="O43" s="29"/>
      <c r="P43" s="130" t="s">
        <v>17</v>
      </c>
      <c r="Q43" s="81"/>
      <c r="R43" s="81"/>
      <c r="S43" s="81"/>
      <c r="T43" s="81"/>
      <c r="U43" s="79"/>
      <c r="V43" s="80" t="s">
        <v>18</v>
      </c>
      <c r="W43" s="81"/>
      <c r="X43" s="81"/>
      <c r="Y43" s="81"/>
      <c r="Z43" s="82"/>
    </row>
    <row r="44" spans="1:26" x14ac:dyDescent="0.15">
      <c r="A44" s="135" t="s">
        <v>10</v>
      </c>
      <c r="B44" s="70"/>
      <c r="C44" s="69" t="s">
        <v>73</v>
      </c>
      <c r="D44" s="73"/>
      <c r="E44" s="73"/>
      <c r="F44" s="73"/>
      <c r="G44" s="73"/>
      <c r="H44" s="74"/>
      <c r="I44" s="137" t="s">
        <v>20</v>
      </c>
      <c r="J44" s="73"/>
      <c r="K44" s="73"/>
      <c r="L44" s="73"/>
      <c r="M44" s="73"/>
      <c r="N44" s="70"/>
      <c r="O44" s="30" t="s">
        <v>19</v>
      </c>
      <c r="P44" s="137" t="s">
        <v>81</v>
      </c>
      <c r="Q44" s="73"/>
      <c r="R44" s="73"/>
      <c r="S44" s="73"/>
      <c r="T44" s="73"/>
      <c r="U44" s="70"/>
      <c r="V44" s="69" t="s">
        <v>25</v>
      </c>
      <c r="W44" s="73"/>
      <c r="X44" s="73"/>
      <c r="Y44" s="73"/>
      <c r="Z44" s="74"/>
    </row>
    <row r="45" spans="1:26" x14ac:dyDescent="0.15">
      <c r="A45" s="135" t="s">
        <v>11</v>
      </c>
      <c r="B45" s="70"/>
      <c r="C45" s="69" t="s">
        <v>74</v>
      </c>
      <c r="D45" s="73"/>
      <c r="E45" s="73"/>
      <c r="F45" s="73"/>
      <c r="G45" s="73"/>
      <c r="H45" s="74"/>
      <c r="I45" s="137" t="s">
        <v>21</v>
      </c>
      <c r="J45" s="73"/>
      <c r="K45" s="73"/>
      <c r="L45" s="73"/>
      <c r="M45" s="73"/>
      <c r="N45" s="70"/>
      <c r="O45" s="30" t="s">
        <v>19</v>
      </c>
      <c r="P45" s="137" t="s">
        <v>99</v>
      </c>
      <c r="Q45" s="73"/>
      <c r="R45" s="73"/>
      <c r="S45" s="73"/>
      <c r="T45" s="73"/>
      <c r="U45" s="70"/>
      <c r="V45" s="69" t="s">
        <v>25</v>
      </c>
      <c r="W45" s="73"/>
      <c r="X45" s="73"/>
      <c r="Y45" s="73"/>
      <c r="Z45" s="74"/>
    </row>
    <row r="46" spans="1:26" x14ac:dyDescent="0.15">
      <c r="A46" s="135" t="s">
        <v>12</v>
      </c>
      <c r="B46" s="70"/>
      <c r="C46" s="69" t="s">
        <v>75</v>
      </c>
      <c r="D46" s="73"/>
      <c r="E46" s="73"/>
      <c r="F46" s="73"/>
      <c r="G46" s="73"/>
      <c r="H46" s="74"/>
      <c r="I46" s="137" t="s">
        <v>78</v>
      </c>
      <c r="J46" s="73"/>
      <c r="K46" s="73"/>
      <c r="L46" s="73"/>
      <c r="M46" s="73"/>
      <c r="N46" s="70"/>
      <c r="O46" s="30" t="s">
        <v>19</v>
      </c>
      <c r="P46" s="137" t="s">
        <v>104</v>
      </c>
      <c r="Q46" s="73"/>
      <c r="R46" s="73"/>
      <c r="S46" s="73"/>
      <c r="T46" s="73"/>
      <c r="U46" s="70"/>
      <c r="V46" s="69" t="s">
        <v>25</v>
      </c>
      <c r="W46" s="73"/>
      <c r="X46" s="73"/>
      <c r="Y46" s="73"/>
      <c r="Z46" s="74"/>
    </row>
    <row r="47" spans="1:26" x14ac:dyDescent="0.15">
      <c r="A47" s="135" t="s">
        <v>13</v>
      </c>
      <c r="B47" s="70"/>
      <c r="C47" s="69" t="s">
        <v>76</v>
      </c>
      <c r="D47" s="73"/>
      <c r="E47" s="73"/>
      <c r="F47" s="73"/>
      <c r="G47" s="73"/>
      <c r="H47" s="74"/>
      <c r="I47" s="146" t="s">
        <v>101</v>
      </c>
      <c r="J47" s="147"/>
      <c r="K47" s="147"/>
      <c r="L47" s="147"/>
      <c r="M47" s="147"/>
      <c r="N47" s="148"/>
      <c r="O47" s="30" t="s">
        <v>19</v>
      </c>
      <c r="P47" s="137" t="s">
        <v>53</v>
      </c>
      <c r="Q47" s="73"/>
      <c r="R47" s="73"/>
      <c r="S47" s="73"/>
      <c r="T47" s="73"/>
      <c r="U47" s="70"/>
      <c r="V47" s="69" t="s">
        <v>25</v>
      </c>
      <c r="W47" s="73"/>
      <c r="X47" s="73"/>
      <c r="Y47" s="73"/>
      <c r="Z47" s="74"/>
    </row>
    <row r="48" spans="1:26" ht="14.25" thickBot="1" x14ac:dyDescent="0.2">
      <c r="A48" s="149" t="s">
        <v>14</v>
      </c>
      <c r="B48" s="150"/>
      <c r="C48" s="149" t="s">
        <v>77</v>
      </c>
      <c r="D48" s="151"/>
      <c r="E48" s="151"/>
      <c r="F48" s="151"/>
      <c r="G48" s="151"/>
      <c r="H48" s="150"/>
      <c r="I48" s="149" t="s">
        <v>112</v>
      </c>
      <c r="J48" s="151"/>
      <c r="K48" s="151"/>
      <c r="L48" s="151"/>
      <c r="M48" s="151"/>
      <c r="N48" s="150"/>
      <c r="O48" s="31" t="s">
        <v>19</v>
      </c>
      <c r="P48" s="149" t="s">
        <v>114</v>
      </c>
      <c r="Q48" s="151"/>
      <c r="R48" s="151"/>
      <c r="S48" s="151"/>
      <c r="T48" s="151"/>
      <c r="U48" s="150"/>
      <c r="V48" s="149" t="s">
        <v>25</v>
      </c>
      <c r="W48" s="151"/>
      <c r="X48" s="151"/>
      <c r="Y48" s="151"/>
      <c r="Z48" s="150"/>
    </row>
    <row r="49" spans="1:26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4.25" thickBot="1" x14ac:dyDescent="0.2">
      <c r="A50" s="128" t="s">
        <v>115</v>
      </c>
      <c r="B50" s="128"/>
      <c r="C50" s="128"/>
      <c r="D50" s="128"/>
      <c r="E50" s="128"/>
      <c r="F50" s="128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4.25" thickBot="1" x14ac:dyDescent="0.2">
      <c r="A51" s="75" t="s">
        <v>79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7"/>
    </row>
    <row r="52" spans="1:26" x14ac:dyDescent="0.15">
      <c r="A52" s="78" t="s">
        <v>116</v>
      </c>
      <c r="B52" s="79"/>
      <c r="C52" s="80" t="s">
        <v>16</v>
      </c>
      <c r="D52" s="81"/>
      <c r="E52" s="81"/>
      <c r="F52" s="81"/>
      <c r="G52" s="81"/>
      <c r="H52" s="82"/>
      <c r="I52" s="130" t="s">
        <v>17</v>
      </c>
      <c r="J52" s="81"/>
      <c r="K52" s="81"/>
      <c r="L52" s="81"/>
      <c r="M52" s="81"/>
      <c r="N52" s="79"/>
      <c r="O52" s="29"/>
      <c r="P52" s="130" t="s">
        <v>17</v>
      </c>
      <c r="Q52" s="81"/>
      <c r="R52" s="81"/>
      <c r="S52" s="81"/>
      <c r="T52" s="81"/>
      <c r="U52" s="79"/>
      <c r="V52" s="80" t="s">
        <v>18</v>
      </c>
      <c r="W52" s="81"/>
      <c r="X52" s="81"/>
      <c r="Y52" s="81"/>
      <c r="Z52" s="82"/>
    </row>
    <row r="53" spans="1:26" x14ac:dyDescent="0.15">
      <c r="A53" s="69" t="s">
        <v>22</v>
      </c>
      <c r="B53" s="70"/>
      <c r="C53" s="69" t="s">
        <v>73</v>
      </c>
      <c r="D53" s="73"/>
      <c r="E53" s="73"/>
      <c r="F53" s="73"/>
      <c r="G53" s="73"/>
      <c r="H53" s="74"/>
      <c r="I53" s="146" t="s">
        <v>36</v>
      </c>
      <c r="J53" s="147"/>
      <c r="K53" s="147"/>
      <c r="L53" s="147"/>
      <c r="M53" s="147"/>
      <c r="N53" s="148"/>
      <c r="O53" s="30" t="s">
        <v>19</v>
      </c>
      <c r="P53" s="137" t="s">
        <v>82</v>
      </c>
      <c r="Q53" s="73"/>
      <c r="R53" s="73"/>
      <c r="S53" s="73"/>
      <c r="T53" s="73"/>
      <c r="U53" s="70"/>
      <c r="V53" s="69" t="s">
        <v>25</v>
      </c>
      <c r="W53" s="73"/>
      <c r="X53" s="73"/>
      <c r="Y53" s="73"/>
      <c r="Z53" s="74"/>
    </row>
    <row r="54" spans="1:26" x14ac:dyDescent="0.15">
      <c r="A54" s="69" t="s">
        <v>33</v>
      </c>
      <c r="B54" s="70"/>
      <c r="C54" s="69" t="s">
        <v>74</v>
      </c>
      <c r="D54" s="73"/>
      <c r="E54" s="73"/>
      <c r="F54" s="73"/>
      <c r="G54" s="73"/>
      <c r="H54" s="74"/>
      <c r="I54" s="137" t="s">
        <v>100</v>
      </c>
      <c r="J54" s="73"/>
      <c r="K54" s="73"/>
      <c r="L54" s="73"/>
      <c r="M54" s="73"/>
      <c r="N54" s="70"/>
      <c r="O54" s="30" t="s">
        <v>19</v>
      </c>
      <c r="P54" s="137" t="s">
        <v>80</v>
      </c>
      <c r="Q54" s="73"/>
      <c r="R54" s="73"/>
      <c r="S54" s="73"/>
      <c r="T54" s="73"/>
      <c r="U54" s="70"/>
      <c r="V54" s="69" t="s">
        <v>25</v>
      </c>
      <c r="W54" s="73"/>
      <c r="X54" s="73"/>
      <c r="Y54" s="73"/>
      <c r="Z54" s="74"/>
    </row>
    <row r="55" spans="1:26" x14ac:dyDescent="0.15">
      <c r="A55" s="69" t="s">
        <v>103</v>
      </c>
      <c r="B55" s="70"/>
      <c r="C55" s="69" t="s">
        <v>75</v>
      </c>
      <c r="D55" s="73"/>
      <c r="E55" s="73"/>
      <c r="F55" s="73"/>
      <c r="G55" s="73"/>
      <c r="H55" s="74"/>
      <c r="I55" s="137" t="s">
        <v>37</v>
      </c>
      <c r="J55" s="73"/>
      <c r="K55" s="73"/>
      <c r="L55" s="73"/>
      <c r="M55" s="73"/>
      <c r="N55" s="70"/>
      <c r="O55" s="30" t="s">
        <v>19</v>
      </c>
      <c r="P55" s="137" t="s">
        <v>105</v>
      </c>
      <c r="Q55" s="73"/>
      <c r="R55" s="73"/>
      <c r="S55" s="73"/>
      <c r="T55" s="73"/>
      <c r="U55" s="70"/>
      <c r="V55" s="69" t="s">
        <v>25</v>
      </c>
      <c r="W55" s="73"/>
      <c r="X55" s="73"/>
      <c r="Y55" s="73"/>
      <c r="Z55" s="74"/>
    </row>
    <row r="56" spans="1:26" x14ac:dyDescent="0.15">
      <c r="A56" s="69" t="s">
        <v>43</v>
      </c>
      <c r="B56" s="70"/>
      <c r="C56" s="69" t="s">
        <v>76</v>
      </c>
      <c r="D56" s="73"/>
      <c r="E56" s="73"/>
      <c r="F56" s="73"/>
      <c r="G56" s="73"/>
      <c r="H56" s="74"/>
      <c r="I56" s="137" t="s">
        <v>102</v>
      </c>
      <c r="J56" s="73"/>
      <c r="K56" s="73"/>
      <c r="L56" s="73"/>
      <c r="M56" s="73"/>
      <c r="N56" s="70"/>
      <c r="O56" s="30" t="s">
        <v>19</v>
      </c>
      <c r="P56" s="137" t="s">
        <v>52</v>
      </c>
      <c r="Q56" s="73"/>
      <c r="R56" s="73"/>
      <c r="S56" s="73"/>
      <c r="T56" s="73"/>
      <c r="U56" s="70"/>
      <c r="V56" s="146" t="s">
        <v>25</v>
      </c>
      <c r="W56" s="162"/>
      <c r="X56" s="162"/>
      <c r="Y56" s="162"/>
      <c r="Z56" s="163"/>
    </row>
    <row r="57" spans="1:26" ht="14.25" thickBot="1" x14ac:dyDescent="0.2">
      <c r="A57" s="149" t="s">
        <v>44</v>
      </c>
      <c r="B57" s="152"/>
      <c r="C57" s="149" t="s">
        <v>77</v>
      </c>
      <c r="D57" s="151"/>
      <c r="E57" s="151"/>
      <c r="F57" s="151"/>
      <c r="G57" s="151"/>
      <c r="H57" s="150"/>
      <c r="I57" s="149" t="s">
        <v>123</v>
      </c>
      <c r="J57" s="153"/>
      <c r="K57" s="153"/>
      <c r="L57" s="153"/>
      <c r="M57" s="153"/>
      <c r="N57" s="152"/>
      <c r="O57" s="31" t="s">
        <v>19</v>
      </c>
      <c r="P57" s="149" t="s">
        <v>124</v>
      </c>
      <c r="Q57" s="153"/>
      <c r="R57" s="153"/>
      <c r="S57" s="153"/>
      <c r="T57" s="153"/>
      <c r="U57" s="152"/>
      <c r="V57" s="149" t="s">
        <v>25</v>
      </c>
      <c r="W57" s="154"/>
      <c r="X57" s="154"/>
      <c r="Y57" s="154"/>
      <c r="Z57" s="155"/>
    </row>
    <row r="58" spans="1:26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4.25" thickBot="1" x14ac:dyDescent="0.2">
      <c r="A59" s="128" t="s">
        <v>115</v>
      </c>
      <c r="B59" s="128"/>
      <c r="C59" s="128"/>
      <c r="D59" s="128"/>
      <c r="E59" s="128"/>
      <c r="F59" s="128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4.25" thickBot="1" x14ac:dyDescent="0.2">
      <c r="A60" s="75" t="s">
        <v>62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7"/>
    </row>
    <row r="61" spans="1:26" x14ac:dyDescent="0.15">
      <c r="A61" s="78" t="s">
        <v>116</v>
      </c>
      <c r="B61" s="79"/>
      <c r="C61" s="80" t="s">
        <v>16</v>
      </c>
      <c r="D61" s="81"/>
      <c r="E61" s="81"/>
      <c r="F61" s="81"/>
      <c r="G61" s="81"/>
      <c r="H61" s="82"/>
      <c r="I61" s="80" t="s">
        <v>17</v>
      </c>
      <c r="J61" s="81"/>
      <c r="K61" s="81"/>
      <c r="L61" s="81"/>
      <c r="M61" s="81"/>
      <c r="N61" s="82"/>
      <c r="O61" s="41"/>
      <c r="P61" s="80" t="s">
        <v>17</v>
      </c>
      <c r="Q61" s="81"/>
      <c r="R61" s="81"/>
      <c r="S61" s="81"/>
      <c r="T61" s="81"/>
      <c r="U61" s="82"/>
      <c r="V61" s="80" t="s">
        <v>18</v>
      </c>
      <c r="W61" s="81"/>
      <c r="X61" s="81"/>
      <c r="Y61" s="81"/>
      <c r="Z61" s="82"/>
    </row>
    <row r="62" spans="1:26" x14ac:dyDescent="0.15">
      <c r="A62" s="69" t="s">
        <v>45</v>
      </c>
      <c r="B62" s="74"/>
      <c r="C62" s="69" t="s">
        <v>73</v>
      </c>
      <c r="D62" s="73"/>
      <c r="E62" s="73"/>
      <c r="F62" s="73"/>
      <c r="G62" s="73"/>
      <c r="H62" s="74"/>
      <c r="I62" s="69" t="s">
        <v>41</v>
      </c>
      <c r="J62" s="73"/>
      <c r="K62" s="73"/>
      <c r="L62" s="73"/>
      <c r="M62" s="73"/>
      <c r="N62" s="74"/>
      <c r="O62" s="42" t="s">
        <v>19</v>
      </c>
      <c r="P62" s="69" t="s">
        <v>42</v>
      </c>
      <c r="Q62" s="73"/>
      <c r="R62" s="73"/>
      <c r="S62" s="73"/>
      <c r="T62" s="73"/>
      <c r="U62" s="74"/>
      <c r="V62" s="69" t="s">
        <v>25</v>
      </c>
      <c r="W62" s="73"/>
      <c r="X62" s="73"/>
      <c r="Y62" s="73"/>
      <c r="Z62" s="74"/>
    </row>
    <row r="63" spans="1:26" x14ac:dyDescent="0.15">
      <c r="A63" s="69" t="s">
        <v>46</v>
      </c>
      <c r="B63" s="74"/>
      <c r="C63" s="69" t="s">
        <v>74</v>
      </c>
      <c r="D63" s="73"/>
      <c r="E63" s="73"/>
      <c r="F63" s="73"/>
      <c r="G63" s="73"/>
      <c r="H63" s="74"/>
      <c r="I63" s="69" t="s">
        <v>38</v>
      </c>
      <c r="J63" s="73"/>
      <c r="K63" s="73"/>
      <c r="L63" s="73"/>
      <c r="M63" s="73"/>
      <c r="N63" s="74"/>
      <c r="O63" s="42" t="s">
        <v>19</v>
      </c>
      <c r="P63" s="69" t="s">
        <v>39</v>
      </c>
      <c r="Q63" s="73"/>
      <c r="R63" s="73"/>
      <c r="S63" s="73"/>
      <c r="T63" s="73"/>
      <c r="U63" s="74"/>
      <c r="V63" s="69" t="s">
        <v>25</v>
      </c>
      <c r="W63" s="73"/>
      <c r="X63" s="73"/>
      <c r="Y63" s="73"/>
      <c r="Z63" s="74"/>
    </row>
    <row r="64" spans="1:26" x14ac:dyDescent="0.15">
      <c r="A64" s="69" t="s">
        <v>47</v>
      </c>
      <c r="B64" s="74"/>
      <c r="C64" s="69" t="s">
        <v>75</v>
      </c>
      <c r="D64" s="73"/>
      <c r="E64" s="73"/>
      <c r="F64" s="73"/>
      <c r="G64" s="73"/>
      <c r="H64" s="74"/>
      <c r="I64" s="69" t="s">
        <v>83</v>
      </c>
      <c r="J64" s="73"/>
      <c r="K64" s="73"/>
      <c r="L64" s="73"/>
      <c r="M64" s="73"/>
      <c r="N64" s="74"/>
      <c r="O64" s="42" t="s">
        <v>19</v>
      </c>
      <c r="P64" s="69" t="s">
        <v>40</v>
      </c>
      <c r="Q64" s="73"/>
      <c r="R64" s="73"/>
      <c r="S64" s="73"/>
      <c r="T64" s="73"/>
      <c r="U64" s="74"/>
      <c r="V64" s="69" t="s">
        <v>25</v>
      </c>
      <c r="W64" s="73"/>
      <c r="X64" s="73"/>
      <c r="Y64" s="73"/>
      <c r="Z64" s="74"/>
    </row>
    <row r="65" spans="1:26" x14ac:dyDescent="0.15">
      <c r="A65" s="69" t="s">
        <v>48</v>
      </c>
      <c r="B65" s="72"/>
      <c r="C65" s="69" t="s">
        <v>76</v>
      </c>
      <c r="D65" s="71"/>
      <c r="E65" s="71"/>
      <c r="F65" s="71"/>
      <c r="G65" s="71"/>
      <c r="H65" s="72"/>
      <c r="I65" s="69" t="s">
        <v>110</v>
      </c>
      <c r="J65" s="71"/>
      <c r="K65" s="71"/>
      <c r="L65" s="71"/>
      <c r="M65" s="71"/>
      <c r="N65" s="72"/>
      <c r="O65" s="42" t="s">
        <v>19</v>
      </c>
      <c r="P65" s="69" t="s">
        <v>111</v>
      </c>
      <c r="Q65" s="71"/>
      <c r="R65" s="71"/>
      <c r="S65" s="71"/>
      <c r="T65" s="71"/>
      <c r="U65" s="72"/>
      <c r="V65" s="69" t="s">
        <v>25</v>
      </c>
      <c r="W65" s="71"/>
      <c r="X65" s="71"/>
      <c r="Y65" s="71"/>
      <c r="Z65" s="72"/>
    </row>
    <row r="66" spans="1:26" ht="14.25" thickBot="1" x14ac:dyDescent="0.2">
      <c r="A66" s="62" t="s">
        <v>49</v>
      </c>
      <c r="B66" s="64"/>
      <c r="C66" s="62" t="s">
        <v>107</v>
      </c>
      <c r="D66" s="63"/>
      <c r="E66" s="63"/>
      <c r="F66" s="63"/>
      <c r="G66" s="63"/>
      <c r="H66" s="64"/>
      <c r="I66" s="62" t="s">
        <v>112</v>
      </c>
      <c r="J66" s="63"/>
      <c r="K66" s="63"/>
      <c r="L66" s="63"/>
      <c r="M66" s="63"/>
      <c r="N66" s="64"/>
      <c r="O66" s="43" t="s">
        <v>19</v>
      </c>
      <c r="P66" s="62" t="s">
        <v>113</v>
      </c>
      <c r="Q66" s="63"/>
      <c r="R66" s="63"/>
      <c r="S66" s="63"/>
      <c r="T66" s="63"/>
      <c r="U66" s="64"/>
      <c r="V66" s="62" t="s">
        <v>25</v>
      </c>
      <c r="W66" s="63"/>
      <c r="X66" s="63"/>
      <c r="Y66" s="63"/>
      <c r="Z66" s="64"/>
    </row>
    <row r="67" spans="1:26" x14ac:dyDescent="0.15">
      <c r="A67" s="156"/>
      <c r="B67" s="157"/>
      <c r="C67" s="156"/>
      <c r="D67" s="157"/>
      <c r="E67" s="157"/>
      <c r="F67" s="157"/>
      <c r="G67" s="157"/>
      <c r="H67" s="157"/>
      <c r="I67" s="156"/>
      <c r="J67" s="157"/>
      <c r="K67" s="157"/>
      <c r="L67" s="157"/>
      <c r="M67" s="157"/>
      <c r="N67" s="157"/>
      <c r="O67" s="35"/>
      <c r="P67" s="156"/>
      <c r="Q67" s="157"/>
      <c r="R67" s="157"/>
      <c r="S67" s="157"/>
      <c r="T67" s="157"/>
      <c r="U67" s="157"/>
      <c r="V67" s="158"/>
      <c r="W67" s="158"/>
      <c r="X67" s="158"/>
      <c r="Y67" s="158"/>
      <c r="Z67" s="158"/>
    </row>
    <row r="68" spans="1:26" ht="14.25" thickBot="1" x14ac:dyDescent="0.2">
      <c r="A68" s="128" t="s">
        <v>115</v>
      </c>
      <c r="B68" s="128"/>
      <c r="C68" s="128"/>
      <c r="D68" s="128"/>
      <c r="E68" s="128"/>
      <c r="F68" s="128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4.25" thickBot="1" x14ac:dyDescent="0.2">
      <c r="A69" s="75" t="s">
        <v>60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7"/>
    </row>
    <row r="70" spans="1:26" x14ac:dyDescent="0.15">
      <c r="A70" s="78" t="s">
        <v>116</v>
      </c>
      <c r="B70" s="79"/>
      <c r="C70" s="80" t="s">
        <v>16</v>
      </c>
      <c r="D70" s="81"/>
      <c r="E70" s="81"/>
      <c r="F70" s="81"/>
      <c r="G70" s="81"/>
      <c r="H70" s="82"/>
      <c r="I70" s="80" t="s">
        <v>17</v>
      </c>
      <c r="J70" s="81"/>
      <c r="K70" s="81"/>
      <c r="L70" s="81"/>
      <c r="M70" s="81"/>
      <c r="N70" s="82"/>
      <c r="O70" s="41"/>
      <c r="P70" s="80" t="s">
        <v>17</v>
      </c>
      <c r="Q70" s="81"/>
      <c r="R70" s="81"/>
      <c r="S70" s="81"/>
      <c r="T70" s="81"/>
      <c r="U70" s="82"/>
      <c r="V70" s="80" t="s">
        <v>18</v>
      </c>
      <c r="W70" s="81"/>
      <c r="X70" s="81"/>
      <c r="Y70" s="81"/>
      <c r="Z70" s="82"/>
    </row>
    <row r="71" spans="1:26" x14ac:dyDescent="0.15">
      <c r="A71" s="69" t="s">
        <v>106</v>
      </c>
      <c r="B71" s="70"/>
      <c r="C71" s="69" t="s">
        <v>73</v>
      </c>
      <c r="D71" s="73"/>
      <c r="E71" s="73"/>
      <c r="F71" s="73"/>
      <c r="G71" s="73"/>
      <c r="H71" s="74"/>
      <c r="I71" s="69" t="s">
        <v>23</v>
      </c>
      <c r="J71" s="73"/>
      <c r="K71" s="73"/>
      <c r="L71" s="73"/>
      <c r="M71" s="73"/>
      <c r="N71" s="74"/>
      <c r="O71" s="42" t="s">
        <v>19</v>
      </c>
      <c r="P71" s="69" t="s">
        <v>24</v>
      </c>
      <c r="Q71" s="73"/>
      <c r="R71" s="73"/>
      <c r="S71" s="73"/>
      <c r="T71" s="73"/>
      <c r="U71" s="74"/>
      <c r="V71" s="69" t="s">
        <v>25</v>
      </c>
      <c r="W71" s="73"/>
      <c r="X71" s="73"/>
      <c r="Y71" s="73"/>
      <c r="Z71" s="74"/>
    </row>
    <row r="72" spans="1:26" x14ac:dyDescent="0.15">
      <c r="A72" s="69" t="s">
        <v>50</v>
      </c>
      <c r="B72" s="70"/>
      <c r="C72" s="69" t="s">
        <v>74</v>
      </c>
      <c r="D72" s="73"/>
      <c r="E72" s="73"/>
      <c r="F72" s="73"/>
      <c r="G72" s="73"/>
      <c r="H72" s="74"/>
      <c r="I72" s="69" t="s">
        <v>118</v>
      </c>
      <c r="J72" s="73"/>
      <c r="K72" s="73"/>
      <c r="L72" s="73"/>
      <c r="M72" s="73"/>
      <c r="N72" s="74"/>
      <c r="O72" s="42" t="s">
        <v>19</v>
      </c>
      <c r="P72" s="69" t="s">
        <v>117</v>
      </c>
      <c r="Q72" s="73"/>
      <c r="R72" s="73"/>
      <c r="S72" s="73"/>
      <c r="T72" s="73"/>
      <c r="U72" s="74"/>
      <c r="V72" s="69" t="s">
        <v>25</v>
      </c>
      <c r="W72" s="73"/>
      <c r="X72" s="73"/>
      <c r="Y72" s="73"/>
      <c r="Z72" s="74"/>
    </row>
    <row r="73" spans="1:26" x14ac:dyDescent="0.15">
      <c r="A73" s="69" t="s">
        <v>51</v>
      </c>
      <c r="B73" s="70"/>
      <c r="C73" s="69" t="s">
        <v>75</v>
      </c>
      <c r="D73" s="73"/>
      <c r="E73" s="73"/>
      <c r="F73" s="73"/>
      <c r="G73" s="73"/>
      <c r="H73" s="74"/>
      <c r="I73" s="69" t="s">
        <v>119</v>
      </c>
      <c r="J73" s="73"/>
      <c r="K73" s="73"/>
      <c r="L73" s="73"/>
      <c r="M73" s="73"/>
      <c r="N73" s="74"/>
      <c r="O73" s="42" t="s">
        <v>19</v>
      </c>
      <c r="P73" s="69" t="s">
        <v>120</v>
      </c>
      <c r="Q73" s="73"/>
      <c r="R73" s="73"/>
      <c r="S73" s="73"/>
      <c r="T73" s="73"/>
      <c r="U73" s="74"/>
      <c r="V73" s="69" t="s">
        <v>25</v>
      </c>
      <c r="W73" s="73"/>
      <c r="X73" s="73"/>
      <c r="Y73" s="73"/>
      <c r="Z73" s="74"/>
    </row>
    <row r="74" spans="1:26" x14ac:dyDescent="0.15">
      <c r="A74" s="69" t="s">
        <v>84</v>
      </c>
      <c r="B74" s="70"/>
      <c r="C74" s="69" t="s">
        <v>76</v>
      </c>
      <c r="D74" s="71"/>
      <c r="E74" s="71"/>
      <c r="F74" s="71"/>
      <c r="G74" s="71"/>
      <c r="H74" s="72"/>
      <c r="I74" s="69" t="s">
        <v>108</v>
      </c>
      <c r="J74" s="73"/>
      <c r="K74" s="73"/>
      <c r="L74" s="73"/>
      <c r="M74" s="73"/>
      <c r="N74" s="74"/>
      <c r="O74" s="42" t="s">
        <v>19</v>
      </c>
      <c r="P74" s="69" t="s">
        <v>109</v>
      </c>
      <c r="Q74" s="73"/>
      <c r="R74" s="73"/>
      <c r="S74" s="73"/>
      <c r="T74" s="73"/>
      <c r="U74" s="74"/>
      <c r="V74" s="69" t="s">
        <v>25</v>
      </c>
      <c r="W74" s="73"/>
      <c r="X74" s="73"/>
      <c r="Y74" s="73"/>
      <c r="Z74" s="74"/>
    </row>
    <row r="75" spans="1:26" ht="14.25" thickBot="1" x14ac:dyDescent="0.2">
      <c r="A75" s="65" t="s">
        <v>85</v>
      </c>
      <c r="B75" s="66"/>
      <c r="C75" s="62" t="s">
        <v>107</v>
      </c>
      <c r="D75" s="63"/>
      <c r="E75" s="63"/>
      <c r="F75" s="63"/>
      <c r="G75" s="63"/>
      <c r="H75" s="64"/>
      <c r="I75" s="65" t="s">
        <v>121</v>
      </c>
      <c r="J75" s="67"/>
      <c r="K75" s="67"/>
      <c r="L75" s="67"/>
      <c r="M75" s="67"/>
      <c r="N75" s="68"/>
      <c r="O75" s="43" t="s">
        <v>19</v>
      </c>
      <c r="P75" s="65" t="s">
        <v>122</v>
      </c>
      <c r="Q75" s="67"/>
      <c r="R75" s="67"/>
      <c r="S75" s="67"/>
      <c r="T75" s="67"/>
      <c r="U75" s="68"/>
      <c r="V75" s="65" t="s">
        <v>25</v>
      </c>
      <c r="W75" s="67"/>
      <c r="X75" s="67"/>
      <c r="Y75" s="67"/>
      <c r="Z75" s="68"/>
    </row>
  </sheetData>
  <mergeCells count="264">
    <mergeCell ref="V48:Z48"/>
    <mergeCell ref="A50:F50"/>
    <mergeCell ref="A51:Z51"/>
    <mergeCell ref="A52:B52"/>
    <mergeCell ref="C52:H52"/>
    <mergeCell ref="I52:N52"/>
    <mergeCell ref="P52:U52"/>
    <mergeCell ref="A56:B56"/>
    <mergeCell ref="C56:H56"/>
    <mergeCell ref="I56:N56"/>
    <mergeCell ref="P56:U56"/>
    <mergeCell ref="V56:Z56"/>
    <mergeCell ref="A53:B53"/>
    <mergeCell ref="C53:H53"/>
    <mergeCell ref="I53:N53"/>
    <mergeCell ref="P53:U53"/>
    <mergeCell ref="V53:Z53"/>
    <mergeCell ref="V52:Z52"/>
    <mergeCell ref="A28:B28"/>
    <mergeCell ref="C28:H28"/>
    <mergeCell ref="I28:N28"/>
    <mergeCell ref="P28:U28"/>
    <mergeCell ref="V28:Z28"/>
    <mergeCell ref="A30:F30"/>
    <mergeCell ref="A31:Z31"/>
    <mergeCell ref="A32:B32"/>
    <mergeCell ref="C32:H32"/>
    <mergeCell ref="I32:N32"/>
    <mergeCell ref="P32:U32"/>
    <mergeCell ref="V32:Z32"/>
    <mergeCell ref="A67:B67"/>
    <mergeCell ref="C67:H67"/>
    <mergeCell ref="I67:N67"/>
    <mergeCell ref="P67:U67"/>
    <mergeCell ref="V67:Z67"/>
    <mergeCell ref="A68:F68"/>
    <mergeCell ref="A59:F59"/>
    <mergeCell ref="A60:Z60"/>
    <mergeCell ref="A61:B61"/>
    <mergeCell ref="C61:H61"/>
    <mergeCell ref="I61:N61"/>
    <mergeCell ref="P61:U61"/>
    <mergeCell ref="V61:Z61"/>
    <mergeCell ref="A64:B64"/>
    <mergeCell ref="C64:H64"/>
    <mergeCell ref="I64:N64"/>
    <mergeCell ref="P64:U64"/>
    <mergeCell ref="V64:Z64"/>
    <mergeCell ref="A65:B65"/>
    <mergeCell ref="C65:H65"/>
    <mergeCell ref="I65:N65"/>
    <mergeCell ref="P65:U65"/>
    <mergeCell ref="V65:Z65"/>
    <mergeCell ref="A66:B66"/>
    <mergeCell ref="A57:B57"/>
    <mergeCell ref="C57:H57"/>
    <mergeCell ref="I57:N57"/>
    <mergeCell ref="P57:U57"/>
    <mergeCell ref="V57:Z57"/>
    <mergeCell ref="A63:B63"/>
    <mergeCell ref="C63:H63"/>
    <mergeCell ref="I63:N63"/>
    <mergeCell ref="P63:U63"/>
    <mergeCell ref="V63:Z63"/>
    <mergeCell ref="A62:B62"/>
    <mergeCell ref="C62:H62"/>
    <mergeCell ref="I62:N62"/>
    <mergeCell ref="P62:U62"/>
    <mergeCell ref="V62:Z62"/>
    <mergeCell ref="A46:B46"/>
    <mergeCell ref="C46:H46"/>
    <mergeCell ref="I46:N46"/>
    <mergeCell ref="P46:U46"/>
    <mergeCell ref="V46:Z46"/>
    <mergeCell ref="A55:B55"/>
    <mergeCell ref="C55:H55"/>
    <mergeCell ref="I55:N55"/>
    <mergeCell ref="P55:U55"/>
    <mergeCell ref="V55:Z55"/>
    <mergeCell ref="A54:B54"/>
    <mergeCell ref="C54:H54"/>
    <mergeCell ref="I54:N54"/>
    <mergeCell ref="P54:U54"/>
    <mergeCell ref="V54:Z54"/>
    <mergeCell ref="A47:B47"/>
    <mergeCell ref="C47:H47"/>
    <mergeCell ref="I47:N47"/>
    <mergeCell ref="P47:U47"/>
    <mergeCell ref="V47:Z47"/>
    <mergeCell ref="A48:B48"/>
    <mergeCell ref="C48:H48"/>
    <mergeCell ref="I48:N48"/>
    <mergeCell ref="P48:U48"/>
    <mergeCell ref="A45:B45"/>
    <mergeCell ref="C45:H45"/>
    <mergeCell ref="I45:N45"/>
    <mergeCell ref="P45:U45"/>
    <mergeCell ref="V45:Z45"/>
    <mergeCell ref="A37:B37"/>
    <mergeCell ref="C37:H37"/>
    <mergeCell ref="I37:N37"/>
    <mergeCell ref="P37:U37"/>
    <mergeCell ref="V37:Z37"/>
    <mergeCell ref="A41:F41"/>
    <mergeCell ref="A42:Z42"/>
    <mergeCell ref="A43:B43"/>
    <mergeCell ref="C43:H43"/>
    <mergeCell ref="I43:N43"/>
    <mergeCell ref="P43:U43"/>
    <mergeCell ref="V43:Z43"/>
    <mergeCell ref="A44:B44"/>
    <mergeCell ref="C44:H44"/>
    <mergeCell ref="I44:N44"/>
    <mergeCell ref="P44:U44"/>
    <mergeCell ref="V44:Z44"/>
    <mergeCell ref="A35:B35"/>
    <mergeCell ref="C35:H35"/>
    <mergeCell ref="I35:N35"/>
    <mergeCell ref="P35:U35"/>
    <mergeCell ref="V35:Z35"/>
    <mergeCell ref="A36:B36"/>
    <mergeCell ref="C36:H36"/>
    <mergeCell ref="I36:N36"/>
    <mergeCell ref="P36:U36"/>
    <mergeCell ref="V36:Z36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27:B27"/>
    <mergeCell ref="C27:H27"/>
    <mergeCell ref="I27:N27"/>
    <mergeCell ref="P27:U27"/>
    <mergeCell ref="V27:Z27"/>
    <mergeCell ref="A26:B26"/>
    <mergeCell ref="C26:H26"/>
    <mergeCell ref="I26:N26"/>
    <mergeCell ref="P26:U26"/>
    <mergeCell ref="V26:Z26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Z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  <mergeCell ref="A69:Z69"/>
    <mergeCell ref="A70:B70"/>
    <mergeCell ref="C70:H70"/>
    <mergeCell ref="I70:N70"/>
    <mergeCell ref="P70:U70"/>
    <mergeCell ref="V70:Z70"/>
    <mergeCell ref="A71:B71"/>
    <mergeCell ref="C71:H71"/>
    <mergeCell ref="I71:N71"/>
    <mergeCell ref="P71:U71"/>
    <mergeCell ref="V71:Z71"/>
    <mergeCell ref="C66:H66"/>
    <mergeCell ref="I66:N66"/>
    <mergeCell ref="P66:U66"/>
    <mergeCell ref="V66:Z66"/>
    <mergeCell ref="A75:B75"/>
    <mergeCell ref="C75:H75"/>
    <mergeCell ref="I75:N75"/>
    <mergeCell ref="P75:U75"/>
    <mergeCell ref="V75:Z75"/>
    <mergeCell ref="A74:B74"/>
    <mergeCell ref="C74:H74"/>
    <mergeCell ref="I74:N74"/>
    <mergeCell ref="P74:U74"/>
    <mergeCell ref="V74:Z74"/>
    <mergeCell ref="A72:B72"/>
    <mergeCell ref="C72:H72"/>
    <mergeCell ref="I72:N72"/>
    <mergeCell ref="P72:U72"/>
    <mergeCell ref="V72:Z72"/>
    <mergeCell ref="A73:B73"/>
    <mergeCell ref="C73:H73"/>
    <mergeCell ref="I73:N73"/>
    <mergeCell ref="P73:U73"/>
    <mergeCell ref="V73:Z73"/>
  </mergeCells>
  <phoneticPr fontId="2"/>
  <pageMargins left="0.7" right="0.7" top="0.75" bottom="0.75" header="0.3" footer="0.3"/>
  <pageSetup paperSize="9" scale="91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5"/>
  <sheetViews>
    <sheetView topLeftCell="A2" workbookViewId="0">
      <selection activeCell="A50" sqref="A50:Z57"/>
    </sheetView>
  </sheetViews>
  <sheetFormatPr defaultRowHeight="13.5" x14ac:dyDescent="0.15"/>
  <cols>
    <col min="1" max="26" width="5.625" customWidth="1"/>
  </cols>
  <sheetData>
    <row r="1" spans="1:26" ht="24" x14ac:dyDescent="0.15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15">
      <c r="A4" s="84" t="s">
        <v>27</v>
      </c>
      <c r="B4" s="84"/>
      <c r="C4" s="84"/>
      <c r="D4" s="84"/>
      <c r="E4" s="23"/>
      <c r="F4" s="23"/>
      <c r="G4" s="24"/>
      <c r="H4" s="85" t="s">
        <v>9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23"/>
      <c r="Z4" s="23"/>
    </row>
    <row r="5" spans="1:26" x14ac:dyDescent="0.15">
      <c r="A5" s="84"/>
      <c r="B5" s="84"/>
      <c r="C5" s="84"/>
      <c r="D5" s="8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4.25" thickBo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15">
      <c r="A7" s="86"/>
      <c r="B7" s="87"/>
      <c r="C7" s="88"/>
      <c r="D7" s="92" t="str">
        <f>A9</f>
        <v>SSS　B</v>
      </c>
      <c r="E7" s="93"/>
      <c r="F7" s="94"/>
      <c r="G7" s="92" t="str">
        <f>A11</f>
        <v>DENOVA　A</v>
      </c>
      <c r="H7" s="93"/>
      <c r="I7" s="94"/>
      <c r="J7" s="92" t="str">
        <f>A13</f>
        <v>フォルテ</v>
      </c>
      <c r="K7" s="93"/>
      <c r="L7" s="94"/>
      <c r="M7" s="92" t="str">
        <f>A15</f>
        <v>AVENDA</v>
      </c>
      <c r="N7" s="93"/>
      <c r="O7" s="94"/>
      <c r="P7" s="92" t="str">
        <f>A17</f>
        <v>泊SC</v>
      </c>
      <c r="Q7" s="93"/>
      <c r="R7" s="93"/>
      <c r="S7" s="98" t="s">
        <v>0</v>
      </c>
      <c r="T7" s="102" t="s">
        <v>1</v>
      </c>
      <c r="U7" s="102" t="s">
        <v>2</v>
      </c>
      <c r="V7" s="102" t="s">
        <v>3</v>
      </c>
      <c r="W7" s="102" t="s">
        <v>4</v>
      </c>
      <c r="X7" s="102" t="s">
        <v>5</v>
      </c>
      <c r="Y7" s="102" t="s">
        <v>6</v>
      </c>
      <c r="Z7" s="100" t="s">
        <v>7</v>
      </c>
    </row>
    <row r="8" spans="1:26" ht="14.25" thickBot="1" x14ac:dyDescent="0.2">
      <c r="A8" s="89"/>
      <c r="B8" s="90"/>
      <c r="C8" s="91"/>
      <c r="D8" s="95"/>
      <c r="E8" s="96"/>
      <c r="F8" s="97"/>
      <c r="G8" s="95"/>
      <c r="H8" s="96"/>
      <c r="I8" s="97"/>
      <c r="J8" s="95"/>
      <c r="K8" s="96"/>
      <c r="L8" s="97"/>
      <c r="M8" s="95"/>
      <c r="N8" s="96"/>
      <c r="O8" s="97"/>
      <c r="P8" s="95"/>
      <c r="Q8" s="96"/>
      <c r="R8" s="96"/>
      <c r="S8" s="99"/>
      <c r="T8" s="103"/>
      <c r="U8" s="103"/>
      <c r="V8" s="104"/>
      <c r="W8" s="104"/>
      <c r="X8" s="104"/>
      <c r="Y8" s="104"/>
      <c r="Z8" s="101"/>
    </row>
    <row r="9" spans="1:26" x14ac:dyDescent="0.15">
      <c r="A9" s="86" t="s">
        <v>34</v>
      </c>
      <c r="B9" s="87"/>
      <c r="C9" s="88"/>
      <c r="D9" s="123"/>
      <c r="E9" s="124"/>
      <c r="F9" s="125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28"/>
      <c r="S9" s="118" t="str">
        <f>IF(AND($H9="",$K9="",$N9="",$Q9=""),"",COUNTIF($D9:$Q9,"○"))</f>
        <v/>
      </c>
      <c r="T9" s="119" t="str">
        <f>IF(AND($H9="",$K9="",$N9="",$Q9=""),"",COUNTIF($D9:$Q9,"△"))</f>
        <v/>
      </c>
      <c r="U9" s="119" t="str">
        <f>IF(AND($H9="",$K9="",$N9="",$Q9=""),"",COUNTIF($D9:$Q9,"●"))</f>
        <v/>
      </c>
      <c r="V9" s="119" t="str">
        <f>IF(S9="","",(S9*3)+(T9*1))</f>
        <v/>
      </c>
      <c r="W9" s="119" t="str">
        <f>IF(S9="","",SUM(G10,J10,M10,P10))</f>
        <v/>
      </c>
      <c r="X9" s="119" t="str">
        <f>IF(S9="","",SUM(I10,L10,O10,R10))</f>
        <v/>
      </c>
      <c r="Y9" s="119" t="str">
        <f>IF(S9="","",W9-X9)</f>
        <v/>
      </c>
      <c r="Z9" s="105" t="str">
        <f>IF(AA9="","",RANK(AA9,$AA9:$AA18,0))</f>
        <v/>
      </c>
    </row>
    <row r="10" spans="1:26" ht="14.25" thickBot="1" x14ac:dyDescent="0.2">
      <c r="A10" s="120"/>
      <c r="B10" s="121"/>
      <c r="C10" s="122"/>
      <c r="D10" s="126"/>
      <c r="E10" s="116"/>
      <c r="F10" s="117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118"/>
      <c r="T10" s="119"/>
      <c r="U10" s="119"/>
      <c r="V10" s="119"/>
      <c r="W10" s="119"/>
      <c r="X10" s="119"/>
      <c r="Y10" s="119"/>
      <c r="Z10" s="105"/>
    </row>
    <row r="11" spans="1:26" x14ac:dyDescent="0.15">
      <c r="A11" s="86" t="s">
        <v>86</v>
      </c>
      <c r="B11" s="87"/>
      <c r="C11" s="88"/>
      <c r="D11" s="9"/>
      <c r="E11" s="2" t="str">
        <f>IF(D12="","",IF(D12=F12,"△",IF(D12&gt;=F12,"○","●")))</f>
        <v/>
      </c>
      <c r="F11" s="10"/>
      <c r="G11" s="112"/>
      <c r="H11" s="113"/>
      <c r="I11" s="114"/>
      <c r="J11" s="5"/>
      <c r="K11" s="2" t="str">
        <f>IF(J12="","",IF(J12=L12,"△",IF(J12&gt;=L12,"○","●")))</f>
        <v/>
      </c>
      <c r="L11" s="4"/>
      <c r="M11" s="5"/>
      <c r="N11" s="2" t="str">
        <f>IF(M12="","",IF(M12=O12,"△",IF(M12&gt;=O12,"○","●")))</f>
        <v/>
      </c>
      <c r="O11" s="4"/>
      <c r="P11" s="5"/>
      <c r="Q11" s="2" t="str">
        <f>IF(P12="","",IF(P12=R12,"△",IF(P12&gt;=R12,"○","●")))</f>
        <v/>
      </c>
      <c r="R11" s="28"/>
      <c r="S11" s="118" t="str">
        <f t="shared" ref="S11" si="0">IF(AND($H11="",$K11="",$N11="",$Q11=""),"",COUNTIF($D11:$Q11,"○"))</f>
        <v/>
      </c>
      <c r="T11" s="119" t="str">
        <f t="shared" ref="T11" si="1">IF(AND($H11="",$K11="",$N11="",$Q11=""),"",COUNTIF($D11:$Q11,"△"))</f>
        <v/>
      </c>
      <c r="U11" s="119" t="str">
        <f t="shared" ref="U11" si="2">IF(AND($H11="",$K11="",$N11="",$Q11=""),"",COUNTIF($D11:$Q11,"●"))</f>
        <v/>
      </c>
      <c r="V11" s="119" t="str">
        <f>IF(S11="","",(S11*3)+(T11*1))</f>
        <v/>
      </c>
      <c r="W11" s="119" t="str">
        <f>IF(S11="","",SUM(D12,J12,M12,P12))</f>
        <v/>
      </c>
      <c r="X11" s="119" t="str">
        <f>IF(S11="","",SUM(F12,L12,O12,R12))</f>
        <v/>
      </c>
      <c r="Y11" s="119" t="str">
        <f>IF(S11="","",W11-X11)</f>
        <v/>
      </c>
      <c r="Z11" s="105" t="str">
        <f>IF(AA11="","",RANK(AA11,$AA9:$AA18,0))</f>
        <v/>
      </c>
    </row>
    <row r="12" spans="1:26" ht="14.25" thickBot="1" x14ac:dyDescent="0.2">
      <c r="A12" s="120"/>
      <c r="B12" s="121"/>
      <c r="C12" s="122"/>
      <c r="D12" s="11"/>
      <c r="E12" s="12" t="s">
        <v>8</v>
      </c>
      <c r="F12" s="13"/>
      <c r="G12" s="115"/>
      <c r="H12" s="116"/>
      <c r="I12" s="117"/>
      <c r="J12" s="6" t="str">
        <f>IF(I14="","",I14)</f>
        <v/>
      </c>
      <c r="K12" s="7" t="s">
        <v>8</v>
      </c>
      <c r="L12" s="8" t="str">
        <f>IF(G14="","",G14)</f>
        <v/>
      </c>
      <c r="M12" s="6" t="str">
        <f>IF(I16="","",I16)</f>
        <v/>
      </c>
      <c r="N12" s="7" t="s">
        <v>8</v>
      </c>
      <c r="O12" s="8" t="str">
        <f>IF(G16="","",G16)</f>
        <v/>
      </c>
      <c r="P12" s="6" t="str">
        <f>IF(I18="","",I18)</f>
        <v/>
      </c>
      <c r="Q12" s="7" t="s">
        <v>8</v>
      </c>
      <c r="R12" s="7" t="str">
        <f>IF(G18="","",G18)</f>
        <v/>
      </c>
      <c r="S12" s="118"/>
      <c r="T12" s="119"/>
      <c r="U12" s="119"/>
      <c r="V12" s="119"/>
      <c r="W12" s="119"/>
      <c r="X12" s="119"/>
      <c r="Y12" s="119"/>
      <c r="Z12" s="105"/>
    </row>
    <row r="13" spans="1:26" x14ac:dyDescent="0.15">
      <c r="A13" s="106" t="s">
        <v>87</v>
      </c>
      <c r="B13" s="107"/>
      <c r="C13" s="108"/>
      <c r="D13" s="9"/>
      <c r="E13" s="2" t="str">
        <f>IF(D14="","",IF(D14=F14,"△",IF(D14&gt;=F14,"○","●")))</f>
        <v/>
      </c>
      <c r="F13" s="10"/>
      <c r="G13" s="2"/>
      <c r="H13" s="2" t="str">
        <f>IF(G14="","",IF(G14=I14,"△",IF(G14&gt;=I14,"○","●")))</f>
        <v/>
      </c>
      <c r="I13" s="10"/>
      <c r="J13" s="112"/>
      <c r="K13" s="113"/>
      <c r="L13" s="114"/>
      <c r="M13" s="5"/>
      <c r="N13" s="2" t="str">
        <f>IF(M14="","",IF(M14=O14,"△",IF(M14&gt;=O14,"○","●")))</f>
        <v/>
      </c>
      <c r="O13" s="4"/>
      <c r="P13" s="5"/>
      <c r="Q13" s="2" t="str">
        <f>IF(P14="","",IF(P14=R14,"△",IF(P14&gt;=R14,"○","●")))</f>
        <v/>
      </c>
      <c r="R13" s="28"/>
      <c r="S13" s="118" t="str">
        <f t="shared" ref="S13" si="3">IF(AND($H13="",$K13="",$N13="",$Q13=""),"",COUNTIF($D13:$Q13,"○"))</f>
        <v/>
      </c>
      <c r="T13" s="119" t="str">
        <f t="shared" ref="T13" si="4">IF(AND($H13="",$K13="",$N13="",$Q13=""),"",COUNTIF($D13:$Q13,"△"))</f>
        <v/>
      </c>
      <c r="U13" s="119" t="str">
        <f t="shared" ref="U13" si="5">IF(AND($H13="",$K13="",$N13="",$Q13=""),"",COUNTIF($D13:$Q13,"●"))</f>
        <v/>
      </c>
      <c r="V13" s="119" t="str">
        <f>IF(S13="","",(S13*3)+(T13*1))</f>
        <v/>
      </c>
      <c r="W13" s="119" t="str">
        <f>IF(S13="","",SUM(D14,A14,G14,M14,P14))</f>
        <v/>
      </c>
      <c r="X13" s="119" t="str">
        <f>IF(S13="","",SUM(I14,F14,O14,R14))</f>
        <v/>
      </c>
      <c r="Y13" s="119" t="str">
        <f>IF(S13="","",W13-X13)</f>
        <v/>
      </c>
      <c r="Z13" s="105" t="str">
        <f>IF(AA13="","",RANK(AA13,$AA9:$AA18,0))</f>
        <v/>
      </c>
    </row>
    <row r="14" spans="1:26" ht="14.25" thickBot="1" x14ac:dyDescent="0.2">
      <c r="A14" s="109"/>
      <c r="B14" s="110"/>
      <c r="C14" s="111"/>
      <c r="D14" s="11"/>
      <c r="E14" s="12" t="s">
        <v>8</v>
      </c>
      <c r="F14" s="13"/>
      <c r="G14" s="11"/>
      <c r="H14" s="12" t="s">
        <v>8</v>
      </c>
      <c r="I14" s="13"/>
      <c r="J14" s="115"/>
      <c r="K14" s="116"/>
      <c r="L14" s="117"/>
      <c r="M14" s="6" t="str">
        <f>IF(L16="","",L16)</f>
        <v/>
      </c>
      <c r="N14" s="7" t="s">
        <v>8</v>
      </c>
      <c r="O14" s="8" t="str">
        <f>IF(J16="","",J16)</f>
        <v/>
      </c>
      <c r="P14" s="6" t="str">
        <f>IF(L18="","",L18)</f>
        <v/>
      </c>
      <c r="Q14" s="7" t="s">
        <v>8</v>
      </c>
      <c r="R14" s="7" t="str">
        <f>IF(J18="","",J18)</f>
        <v/>
      </c>
      <c r="S14" s="118"/>
      <c r="T14" s="119"/>
      <c r="U14" s="119"/>
      <c r="V14" s="119"/>
      <c r="W14" s="119"/>
      <c r="X14" s="119"/>
      <c r="Y14" s="119"/>
      <c r="Z14" s="105"/>
    </row>
    <row r="15" spans="1:26" x14ac:dyDescent="0.15">
      <c r="A15" s="106" t="s">
        <v>88</v>
      </c>
      <c r="B15" s="107"/>
      <c r="C15" s="108"/>
      <c r="D15" s="9"/>
      <c r="E15" s="2" t="str">
        <f>IF(D16="","",IF(D16=F16,"△",IF(D16&gt;=F16,"○","●")))</f>
        <v/>
      </c>
      <c r="F15" s="10"/>
      <c r="G15" s="2"/>
      <c r="H15" s="2" t="str">
        <f>IF(G16="","",IF(G16=I16,"△",IF(G16&gt;=I16,"○","●")))</f>
        <v/>
      </c>
      <c r="I15" s="10"/>
      <c r="J15" s="2"/>
      <c r="K15" s="2" t="str">
        <f>IF(J16="","",IF(J16=L16,"△",IF(J16&gt;=L16,"○","●")))</f>
        <v/>
      </c>
      <c r="L15" s="10"/>
      <c r="M15" s="112"/>
      <c r="N15" s="113"/>
      <c r="O15" s="114"/>
      <c r="P15" s="5"/>
      <c r="Q15" s="2" t="str">
        <f>IF(P16="","",IF(P16=R16,"△",IF(P16&gt;=R16,"○","●")))</f>
        <v/>
      </c>
      <c r="R15" s="28"/>
      <c r="S15" s="118" t="str">
        <f t="shared" ref="S15" si="6">IF(AND($H15="",$K15="",$N15="",$Q15=""),"",COUNTIF($D15:$Q15,"○"))</f>
        <v/>
      </c>
      <c r="T15" s="119" t="str">
        <f t="shared" ref="T15" si="7">IF(AND($H15="",$K15="",$N15="",$Q15=""),"",COUNTIF($D15:$Q15,"△"))</f>
        <v/>
      </c>
      <c r="U15" s="119" t="str">
        <f t="shared" ref="U15" si="8">IF(AND($H15="",$K15="",$N15="",$Q15=""),"",COUNTIF($D15:$Q15,"●"))</f>
        <v/>
      </c>
      <c r="V15" s="119" t="str">
        <f>IF(S15="","",(S15*3)+(T15*1))</f>
        <v/>
      </c>
      <c r="W15" s="119" t="str">
        <f>IF(S15="","",SUM(D16,J16,G16,P16))</f>
        <v/>
      </c>
      <c r="X15" s="119" t="str">
        <f>IF(S15="","",SUM(I16,F16,L16,R16))</f>
        <v/>
      </c>
      <c r="Y15" s="119" t="str">
        <f>IF(S15="","",W15-X15)</f>
        <v/>
      </c>
      <c r="Z15" s="105" t="str">
        <f>IF(AA15="","",RANK(AA15,$AA9:$AA18,0))</f>
        <v/>
      </c>
    </row>
    <row r="16" spans="1:26" ht="14.25" thickBot="1" x14ac:dyDescent="0.2">
      <c r="A16" s="109"/>
      <c r="B16" s="110"/>
      <c r="C16" s="111"/>
      <c r="D16" s="11"/>
      <c r="E16" s="12" t="s">
        <v>8</v>
      </c>
      <c r="F16" s="13"/>
      <c r="G16" s="11"/>
      <c r="H16" s="12" t="s">
        <v>8</v>
      </c>
      <c r="I16" s="13"/>
      <c r="J16" s="11"/>
      <c r="K16" s="12" t="s">
        <v>8</v>
      </c>
      <c r="L16" s="13"/>
      <c r="M16" s="115"/>
      <c r="N16" s="116"/>
      <c r="O16" s="117"/>
      <c r="P16" s="6" t="str">
        <f>IF(O18="","",O18)</f>
        <v/>
      </c>
      <c r="Q16" s="7" t="s">
        <v>8</v>
      </c>
      <c r="R16" s="7" t="str">
        <f>IF(M18="","",M18)</f>
        <v/>
      </c>
      <c r="S16" s="118"/>
      <c r="T16" s="119"/>
      <c r="U16" s="119"/>
      <c r="V16" s="119"/>
      <c r="W16" s="119"/>
      <c r="X16" s="119"/>
      <c r="Y16" s="119"/>
      <c r="Z16" s="105"/>
    </row>
    <row r="17" spans="1:26" x14ac:dyDescent="0.15">
      <c r="A17" s="106" t="s">
        <v>89</v>
      </c>
      <c r="B17" s="107"/>
      <c r="C17" s="108"/>
      <c r="D17" s="19"/>
      <c r="E17" s="14" t="str">
        <f>IF(D18="","",IF(D18=F18,"△",IF(D18&gt;=F18,"○","●")))</f>
        <v/>
      </c>
      <c r="F17" s="15"/>
      <c r="G17" s="14"/>
      <c r="H17" s="14" t="str">
        <f>IF(G18="","",IF(G18=I18,"△",IF(G18&gt;=I18,"○","●")))</f>
        <v/>
      </c>
      <c r="I17" s="15"/>
      <c r="J17" s="14"/>
      <c r="K17" s="14" t="str">
        <f>IF(J18="","",IF(J18=L18,"△",IF(J18&gt;=L18,"○","●")))</f>
        <v/>
      </c>
      <c r="L17" s="15"/>
      <c r="M17" s="14"/>
      <c r="N17" s="14" t="str">
        <f>IF(M18="","",IF(M18=O18,"△",IF(M18&gt;=O18,"○","●")))</f>
        <v/>
      </c>
      <c r="O17" s="15"/>
      <c r="P17" s="112"/>
      <c r="Q17" s="113"/>
      <c r="R17" s="113"/>
      <c r="S17" s="118" t="str">
        <f>IF(AND($H17="",$K17="",$N17="",$Q17=""),"",COUNTIF($D17:$Q17,"○"))</f>
        <v/>
      </c>
      <c r="T17" s="119" t="str">
        <f t="shared" ref="T17" si="9">IF(AND($H17="",$K17="",$N17="",$Q17=""),"",COUNTIF($D17:$Q17,"△"))</f>
        <v/>
      </c>
      <c r="U17" s="119" t="str">
        <f t="shared" ref="U17" si="10">IF(AND($H17="",$K17="",$N17="",$Q17=""),"",COUNTIF($D17:$Q17,"●"))</f>
        <v/>
      </c>
      <c r="V17" s="119" t="str">
        <f>IF(S17="","",(S17*3)+(T17*1))</f>
        <v/>
      </c>
      <c r="W17" s="119" t="str">
        <f>IF(S17="","",SUM(J18,D18,G18,M18))</f>
        <v/>
      </c>
      <c r="X17" s="119" t="str">
        <f>IF(S17="","",SUM(L18,F18,I18,O18))</f>
        <v/>
      </c>
      <c r="Y17" s="119" t="str">
        <f>IF(S17="","",W17-X17)</f>
        <v/>
      </c>
      <c r="Z17" s="105" t="str">
        <f>IF(AA17="","",RANK(AA17,$AA9:$AA18,0))</f>
        <v/>
      </c>
    </row>
    <row r="18" spans="1:26" ht="14.25" thickBot="1" x14ac:dyDescent="0.2">
      <c r="A18" s="109"/>
      <c r="B18" s="110"/>
      <c r="C18" s="111"/>
      <c r="D18" s="16"/>
      <c r="E18" s="17" t="s">
        <v>8</v>
      </c>
      <c r="F18" s="18"/>
      <c r="G18" s="16"/>
      <c r="H18" s="17" t="s">
        <v>8</v>
      </c>
      <c r="I18" s="18"/>
      <c r="J18" s="16"/>
      <c r="K18" s="17" t="s">
        <v>8</v>
      </c>
      <c r="L18" s="18"/>
      <c r="M18" s="16"/>
      <c r="N18" s="17" t="s">
        <v>8</v>
      </c>
      <c r="O18" s="18"/>
      <c r="P18" s="131"/>
      <c r="Q18" s="132"/>
      <c r="R18" s="132"/>
      <c r="S18" s="133"/>
      <c r="T18" s="134"/>
      <c r="U18" s="134"/>
      <c r="V18" s="134"/>
      <c r="W18" s="134"/>
      <c r="X18" s="134"/>
      <c r="Y18" s="134"/>
      <c r="Z18" s="127"/>
    </row>
    <row r="19" spans="1:26" ht="15" x14ac:dyDescent="0.15">
      <c r="A19" s="25"/>
      <c r="B19" s="25"/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6"/>
      <c r="Q19" s="26"/>
      <c r="R19" s="26"/>
      <c r="S19" s="27"/>
      <c r="T19" s="27"/>
      <c r="U19" s="27"/>
      <c r="V19" s="27"/>
      <c r="W19" s="27"/>
      <c r="X19" s="27"/>
      <c r="Y19" s="27"/>
      <c r="Z19" s="27"/>
    </row>
    <row r="20" spans="1:26" ht="15" x14ac:dyDescent="0.15">
      <c r="A20" s="25"/>
      <c r="B20" s="25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6"/>
      <c r="Q20" s="26"/>
      <c r="R20" s="26"/>
      <c r="S20" s="27"/>
      <c r="T20" s="27"/>
      <c r="U20" s="27"/>
      <c r="V20" s="27"/>
      <c r="W20" s="27"/>
      <c r="X20" s="27"/>
      <c r="Y20" s="27"/>
      <c r="Z20" s="27"/>
    </row>
    <row r="21" spans="1:26" ht="14.25" thickBot="1" x14ac:dyDescent="0.2">
      <c r="A21" s="128" t="s">
        <v>66</v>
      </c>
      <c r="B21" s="129"/>
      <c r="C21" s="129"/>
      <c r="D21" s="129"/>
      <c r="E21" s="129"/>
      <c r="F21" s="12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4.25" thickBot="1" x14ac:dyDescent="0.2">
      <c r="A22" s="164" t="s">
        <v>60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</row>
    <row r="23" spans="1:26" x14ac:dyDescent="0.15">
      <c r="A23" s="80" t="s">
        <v>15</v>
      </c>
      <c r="B23" s="79"/>
      <c r="C23" s="80" t="s">
        <v>16</v>
      </c>
      <c r="D23" s="81"/>
      <c r="E23" s="81"/>
      <c r="F23" s="81"/>
      <c r="G23" s="81"/>
      <c r="H23" s="82"/>
      <c r="I23" s="130" t="s">
        <v>17</v>
      </c>
      <c r="J23" s="81"/>
      <c r="K23" s="81"/>
      <c r="L23" s="81"/>
      <c r="M23" s="81"/>
      <c r="N23" s="79"/>
      <c r="O23" s="29"/>
      <c r="P23" s="130" t="s">
        <v>17</v>
      </c>
      <c r="Q23" s="81"/>
      <c r="R23" s="81"/>
      <c r="S23" s="81"/>
      <c r="T23" s="81"/>
      <c r="U23" s="79"/>
      <c r="V23" s="80" t="s">
        <v>18</v>
      </c>
      <c r="W23" s="81"/>
      <c r="X23" s="81"/>
      <c r="Y23" s="81"/>
      <c r="Z23" s="82"/>
    </row>
    <row r="24" spans="1:26" x14ac:dyDescent="0.15">
      <c r="A24" s="135" t="s">
        <v>10</v>
      </c>
      <c r="B24" s="70"/>
      <c r="C24" s="69" t="s">
        <v>68</v>
      </c>
      <c r="D24" s="73"/>
      <c r="E24" s="73"/>
      <c r="F24" s="73"/>
      <c r="G24" s="73"/>
      <c r="H24" s="74"/>
      <c r="I24" s="136" t="str">
        <f>A9</f>
        <v>SSS　B</v>
      </c>
      <c r="J24" s="73"/>
      <c r="K24" s="73"/>
      <c r="L24" s="73"/>
      <c r="M24" s="73"/>
      <c r="N24" s="70"/>
      <c r="O24" s="30" t="s">
        <v>19</v>
      </c>
      <c r="P24" s="136" t="str">
        <f>A11</f>
        <v>DENOVA　A</v>
      </c>
      <c r="Q24" s="73"/>
      <c r="R24" s="73"/>
      <c r="S24" s="73"/>
      <c r="T24" s="73"/>
      <c r="U24" s="70"/>
      <c r="V24" s="69" t="s">
        <v>25</v>
      </c>
      <c r="W24" s="73"/>
      <c r="X24" s="73"/>
      <c r="Y24" s="73"/>
      <c r="Z24" s="74"/>
    </row>
    <row r="25" spans="1:26" x14ac:dyDescent="0.15">
      <c r="A25" s="135" t="s">
        <v>11</v>
      </c>
      <c r="B25" s="70"/>
      <c r="C25" s="69" t="s">
        <v>69</v>
      </c>
      <c r="D25" s="73"/>
      <c r="E25" s="73"/>
      <c r="F25" s="73"/>
      <c r="G25" s="73"/>
      <c r="H25" s="74"/>
      <c r="I25" s="136" t="str">
        <f>A13</f>
        <v>フォルテ</v>
      </c>
      <c r="J25" s="73"/>
      <c r="K25" s="73"/>
      <c r="L25" s="73"/>
      <c r="M25" s="73"/>
      <c r="N25" s="70"/>
      <c r="O25" s="30" t="s">
        <v>19</v>
      </c>
      <c r="P25" s="136" t="str">
        <f>A15</f>
        <v>AVENDA</v>
      </c>
      <c r="Q25" s="73"/>
      <c r="R25" s="73"/>
      <c r="S25" s="73"/>
      <c r="T25" s="73"/>
      <c r="U25" s="70"/>
      <c r="V25" s="69" t="s">
        <v>25</v>
      </c>
      <c r="W25" s="73"/>
      <c r="X25" s="73"/>
      <c r="Y25" s="73"/>
      <c r="Z25" s="74"/>
    </row>
    <row r="26" spans="1:26" x14ac:dyDescent="0.15">
      <c r="A26" s="69" t="s">
        <v>64</v>
      </c>
      <c r="B26" s="70"/>
      <c r="C26" s="69" t="s">
        <v>70</v>
      </c>
      <c r="D26" s="73"/>
      <c r="E26" s="73"/>
      <c r="F26" s="73"/>
      <c r="G26" s="73"/>
      <c r="H26" s="74"/>
      <c r="I26" s="137" t="str">
        <f>A9</f>
        <v>SSS　B</v>
      </c>
      <c r="J26" s="73"/>
      <c r="K26" s="73"/>
      <c r="L26" s="73"/>
      <c r="M26" s="73"/>
      <c r="N26" s="70"/>
      <c r="O26" s="30" t="s">
        <v>19</v>
      </c>
      <c r="P26" s="137" t="str">
        <f>P7</f>
        <v>泊SC</v>
      </c>
      <c r="Q26" s="73"/>
      <c r="R26" s="73"/>
      <c r="S26" s="73"/>
      <c r="T26" s="73"/>
      <c r="U26" s="70"/>
      <c r="V26" s="69" t="s">
        <v>25</v>
      </c>
      <c r="W26" s="73"/>
      <c r="X26" s="73"/>
      <c r="Y26" s="73"/>
      <c r="Z26" s="74"/>
    </row>
    <row r="27" spans="1:26" x14ac:dyDescent="0.15">
      <c r="A27" s="69" t="s">
        <v>13</v>
      </c>
      <c r="B27" s="70"/>
      <c r="C27" s="69" t="s">
        <v>71</v>
      </c>
      <c r="D27" s="73"/>
      <c r="E27" s="73"/>
      <c r="F27" s="73"/>
      <c r="G27" s="73"/>
      <c r="H27" s="74"/>
      <c r="I27" s="137" t="str">
        <f>A11</f>
        <v>DENOVA　A</v>
      </c>
      <c r="J27" s="73"/>
      <c r="K27" s="73"/>
      <c r="L27" s="73"/>
      <c r="M27" s="73"/>
      <c r="N27" s="70"/>
      <c r="O27" s="30" t="s">
        <v>19</v>
      </c>
      <c r="P27" s="137" t="str">
        <f>M7</f>
        <v>AVENDA</v>
      </c>
      <c r="Q27" s="73"/>
      <c r="R27" s="73"/>
      <c r="S27" s="73"/>
      <c r="T27" s="73"/>
      <c r="U27" s="70"/>
      <c r="V27" s="69" t="s">
        <v>25</v>
      </c>
      <c r="W27" s="73"/>
      <c r="X27" s="73"/>
      <c r="Y27" s="73"/>
      <c r="Z27" s="74"/>
    </row>
    <row r="28" spans="1:26" ht="14.25" thickBot="1" x14ac:dyDescent="0.2">
      <c r="A28" s="141" t="s">
        <v>65</v>
      </c>
      <c r="B28" s="142"/>
      <c r="C28" s="141" t="s">
        <v>72</v>
      </c>
      <c r="D28" s="143"/>
      <c r="E28" s="143"/>
      <c r="F28" s="143"/>
      <c r="G28" s="143"/>
      <c r="H28" s="144"/>
      <c r="I28" s="159" t="str">
        <f>A13</f>
        <v>フォルテ</v>
      </c>
      <c r="J28" s="160"/>
      <c r="K28" s="160"/>
      <c r="L28" s="160"/>
      <c r="M28" s="160"/>
      <c r="N28" s="161"/>
      <c r="O28" s="31" t="s">
        <v>19</v>
      </c>
      <c r="P28" s="159" t="str">
        <f>A17</f>
        <v>泊SC</v>
      </c>
      <c r="Q28" s="160"/>
      <c r="R28" s="160"/>
      <c r="S28" s="160"/>
      <c r="T28" s="160"/>
      <c r="U28" s="161"/>
      <c r="V28" s="141" t="s">
        <v>25</v>
      </c>
      <c r="W28" s="143"/>
      <c r="X28" s="143"/>
      <c r="Y28" s="143"/>
      <c r="Z28" s="144"/>
    </row>
    <row r="29" spans="1:26" x14ac:dyDescent="0.15">
      <c r="A29" s="23"/>
      <c r="B29" s="23"/>
      <c r="C29" s="23"/>
      <c r="D29" s="23"/>
      <c r="E29" s="23"/>
      <c r="F29" s="23"/>
      <c r="G29" s="23"/>
      <c r="H29" s="23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23"/>
      <c r="W29" s="23"/>
      <c r="X29" s="23"/>
      <c r="Y29" s="23"/>
      <c r="Z29" s="23"/>
    </row>
    <row r="30" spans="1:26" ht="14.25" thickBot="1" x14ac:dyDescent="0.2">
      <c r="A30" s="128" t="s">
        <v>67</v>
      </c>
      <c r="B30" s="128"/>
      <c r="C30" s="128"/>
      <c r="D30" s="128"/>
      <c r="E30" s="128"/>
      <c r="F30" s="128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4.25" thickBot="1" x14ac:dyDescent="0.2">
      <c r="A31" s="164" t="s">
        <v>55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</row>
    <row r="32" spans="1:26" x14ac:dyDescent="0.15">
      <c r="A32" s="80" t="s">
        <v>15</v>
      </c>
      <c r="B32" s="79"/>
      <c r="C32" s="80" t="s">
        <v>16</v>
      </c>
      <c r="D32" s="81"/>
      <c r="E32" s="81"/>
      <c r="F32" s="81"/>
      <c r="G32" s="81"/>
      <c r="H32" s="82"/>
      <c r="I32" s="130" t="s">
        <v>17</v>
      </c>
      <c r="J32" s="81"/>
      <c r="K32" s="81"/>
      <c r="L32" s="81"/>
      <c r="M32" s="81"/>
      <c r="N32" s="79"/>
      <c r="O32" s="29"/>
      <c r="P32" s="130" t="s">
        <v>17</v>
      </c>
      <c r="Q32" s="81"/>
      <c r="R32" s="81"/>
      <c r="S32" s="81"/>
      <c r="T32" s="81"/>
      <c r="U32" s="79"/>
      <c r="V32" s="80" t="s">
        <v>18</v>
      </c>
      <c r="W32" s="81"/>
      <c r="X32" s="81"/>
      <c r="Y32" s="81"/>
      <c r="Z32" s="82"/>
    </row>
    <row r="33" spans="1:26" x14ac:dyDescent="0.15">
      <c r="A33" s="135" t="s">
        <v>10</v>
      </c>
      <c r="B33" s="70"/>
      <c r="C33" s="69" t="s">
        <v>73</v>
      </c>
      <c r="D33" s="73"/>
      <c r="E33" s="73"/>
      <c r="F33" s="73"/>
      <c r="G33" s="73"/>
      <c r="H33" s="74"/>
      <c r="I33" s="136" t="str">
        <f>A9</f>
        <v>SSS　B</v>
      </c>
      <c r="J33" s="73"/>
      <c r="K33" s="73"/>
      <c r="L33" s="73"/>
      <c r="M33" s="73"/>
      <c r="N33" s="70"/>
      <c r="O33" s="30" t="s">
        <v>19</v>
      </c>
      <c r="P33" s="136" t="str">
        <f>A13</f>
        <v>フォルテ</v>
      </c>
      <c r="Q33" s="73"/>
      <c r="R33" s="73"/>
      <c r="S33" s="73"/>
      <c r="T33" s="73"/>
      <c r="U33" s="70"/>
      <c r="V33" s="69" t="s">
        <v>25</v>
      </c>
      <c r="W33" s="73"/>
      <c r="X33" s="73"/>
      <c r="Y33" s="73"/>
      <c r="Z33" s="74"/>
    </row>
    <row r="34" spans="1:26" x14ac:dyDescent="0.15">
      <c r="A34" s="135" t="s">
        <v>11</v>
      </c>
      <c r="B34" s="70"/>
      <c r="C34" s="69" t="s">
        <v>74</v>
      </c>
      <c r="D34" s="73"/>
      <c r="E34" s="73"/>
      <c r="F34" s="73"/>
      <c r="G34" s="73"/>
      <c r="H34" s="74"/>
      <c r="I34" s="136" t="str">
        <f>A11</f>
        <v>DENOVA　A</v>
      </c>
      <c r="J34" s="73"/>
      <c r="K34" s="73"/>
      <c r="L34" s="73"/>
      <c r="M34" s="73"/>
      <c r="N34" s="70"/>
      <c r="O34" s="30" t="s">
        <v>19</v>
      </c>
      <c r="P34" s="137" t="str">
        <f>A17</f>
        <v>泊SC</v>
      </c>
      <c r="Q34" s="73"/>
      <c r="R34" s="73"/>
      <c r="S34" s="73"/>
      <c r="T34" s="73"/>
      <c r="U34" s="70"/>
      <c r="V34" s="69" t="s">
        <v>25</v>
      </c>
      <c r="W34" s="73"/>
      <c r="X34" s="73"/>
      <c r="Y34" s="73"/>
      <c r="Z34" s="74"/>
    </row>
    <row r="35" spans="1:26" x14ac:dyDescent="0.15">
      <c r="A35" s="69" t="s">
        <v>64</v>
      </c>
      <c r="B35" s="70"/>
      <c r="C35" s="69" t="s">
        <v>75</v>
      </c>
      <c r="D35" s="73"/>
      <c r="E35" s="73"/>
      <c r="F35" s="73"/>
      <c r="G35" s="73"/>
      <c r="H35" s="74"/>
      <c r="I35" s="137" t="str">
        <f>A9</f>
        <v>SSS　B</v>
      </c>
      <c r="J35" s="73"/>
      <c r="K35" s="73"/>
      <c r="L35" s="73"/>
      <c r="M35" s="73"/>
      <c r="N35" s="70"/>
      <c r="O35" s="30" t="s">
        <v>19</v>
      </c>
      <c r="P35" s="137" t="str">
        <f>A15</f>
        <v>AVENDA</v>
      </c>
      <c r="Q35" s="73"/>
      <c r="R35" s="73"/>
      <c r="S35" s="73"/>
      <c r="T35" s="73"/>
      <c r="U35" s="70"/>
      <c r="V35" s="69" t="s">
        <v>25</v>
      </c>
      <c r="W35" s="73"/>
      <c r="X35" s="73"/>
      <c r="Y35" s="73"/>
      <c r="Z35" s="74"/>
    </row>
    <row r="36" spans="1:26" x14ac:dyDescent="0.15">
      <c r="A36" s="69" t="s">
        <v>13</v>
      </c>
      <c r="B36" s="70"/>
      <c r="C36" s="69" t="s">
        <v>76</v>
      </c>
      <c r="D36" s="73"/>
      <c r="E36" s="73"/>
      <c r="F36" s="73"/>
      <c r="G36" s="73"/>
      <c r="H36" s="74"/>
      <c r="I36" s="138" t="str">
        <f>A11</f>
        <v>DENOVA　A</v>
      </c>
      <c r="J36" s="139"/>
      <c r="K36" s="139"/>
      <c r="L36" s="139"/>
      <c r="M36" s="139"/>
      <c r="N36" s="140"/>
      <c r="O36" s="37" t="s">
        <v>19</v>
      </c>
      <c r="P36" s="138" t="str">
        <f>A13</f>
        <v>フォルテ</v>
      </c>
      <c r="Q36" s="139"/>
      <c r="R36" s="139"/>
      <c r="S36" s="139"/>
      <c r="T36" s="139"/>
      <c r="U36" s="140"/>
      <c r="V36" s="69" t="s">
        <v>25</v>
      </c>
      <c r="W36" s="73"/>
      <c r="X36" s="73"/>
      <c r="Y36" s="73"/>
      <c r="Z36" s="74"/>
    </row>
    <row r="37" spans="1:26" ht="14.25" thickBot="1" x14ac:dyDescent="0.2">
      <c r="A37" s="141" t="s">
        <v>65</v>
      </c>
      <c r="B37" s="142"/>
      <c r="C37" s="141" t="s">
        <v>77</v>
      </c>
      <c r="D37" s="143"/>
      <c r="E37" s="143"/>
      <c r="F37" s="143"/>
      <c r="G37" s="143"/>
      <c r="H37" s="144"/>
      <c r="I37" s="145" t="str">
        <f>A15</f>
        <v>AVENDA</v>
      </c>
      <c r="J37" s="143"/>
      <c r="K37" s="143"/>
      <c r="L37" s="143"/>
      <c r="M37" s="143"/>
      <c r="N37" s="142"/>
      <c r="O37" s="31" t="s">
        <v>19</v>
      </c>
      <c r="P37" s="145" t="str">
        <f>A17</f>
        <v>泊SC</v>
      </c>
      <c r="Q37" s="143"/>
      <c r="R37" s="143"/>
      <c r="S37" s="143"/>
      <c r="T37" s="143"/>
      <c r="U37" s="142"/>
      <c r="V37" s="141" t="s">
        <v>25</v>
      </c>
      <c r="W37" s="143"/>
      <c r="X37" s="143"/>
      <c r="Y37" s="143"/>
      <c r="Z37" s="144"/>
    </row>
    <row r="38" spans="1:26" x14ac:dyDescent="0.15">
      <c r="A38" s="34"/>
      <c r="B38" s="33"/>
      <c r="C38" s="34"/>
      <c r="D38" s="33"/>
      <c r="E38" s="33"/>
      <c r="F38" s="33"/>
      <c r="G38" s="33"/>
      <c r="H38" s="33"/>
      <c r="I38" s="38"/>
      <c r="J38" s="39"/>
      <c r="K38" s="39"/>
      <c r="L38" s="39"/>
      <c r="M38" s="39"/>
      <c r="N38" s="39"/>
      <c r="O38" s="40"/>
      <c r="P38" s="38"/>
      <c r="Q38" s="39"/>
      <c r="R38" s="39"/>
      <c r="S38" s="39"/>
      <c r="T38" s="39"/>
      <c r="U38" s="39"/>
      <c r="V38" s="34"/>
      <c r="W38" s="33"/>
      <c r="X38" s="33"/>
      <c r="Y38" s="33"/>
      <c r="Z38" s="33"/>
    </row>
    <row r="39" spans="1:26" x14ac:dyDescent="0.15">
      <c r="A39" s="34"/>
      <c r="B39" s="33"/>
      <c r="C39" s="34"/>
      <c r="D39" s="33"/>
      <c r="E39" s="33"/>
      <c r="F39" s="33"/>
      <c r="G39" s="33"/>
      <c r="H39" s="33"/>
      <c r="I39" s="38"/>
      <c r="J39" s="39"/>
      <c r="K39" s="39"/>
      <c r="L39" s="39"/>
      <c r="M39" s="39"/>
      <c r="N39" s="39"/>
      <c r="O39" s="40"/>
      <c r="P39" s="38"/>
      <c r="Q39" s="39"/>
      <c r="R39" s="39"/>
      <c r="S39" s="39"/>
      <c r="T39" s="39"/>
      <c r="U39" s="39"/>
      <c r="V39" s="34"/>
      <c r="W39" s="33"/>
      <c r="X39" s="33"/>
      <c r="Y39" s="33"/>
      <c r="Z39" s="33"/>
    </row>
    <row r="40" spans="1:26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4.25" thickBot="1" x14ac:dyDescent="0.2">
      <c r="A41" s="128" t="s">
        <v>115</v>
      </c>
      <c r="B41" s="128"/>
      <c r="C41" s="128"/>
      <c r="D41" s="128"/>
      <c r="E41" s="128"/>
      <c r="F41" s="128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thickBot="1" x14ac:dyDescent="0.2">
      <c r="A42" s="75" t="s">
        <v>30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</row>
    <row r="43" spans="1:26" x14ac:dyDescent="0.15">
      <c r="A43" s="78" t="s">
        <v>116</v>
      </c>
      <c r="B43" s="79"/>
      <c r="C43" s="80" t="s">
        <v>16</v>
      </c>
      <c r="D43" s="81"/>
      <c r="E43" s="81"/>
      <c r="F43" s="81"/>
      <c r="G43" s="81"/>
      <c r="H43" s="82"/>
      <c r="I43" s="130" t="s">
        <v>17</v>
      </c>
      <c r="J43" s="81"/>
      <c r="K43" s="81"/>
      <c r="L43" s="81"/>
      <c r="M43" s="81"/>
      <c r="N43" s="79"/>
      <c r="O43" s="29"/>
      <c r="P43" s="130" t="s">
        <v>17</v>
      </c>
      <c r="Q43" s="81"/>
      <c r="R43" s="81"/>
      <c r="S43" s="81"/>
      <c r="T43" s="81"/>
      <c r="U43" s="79"/>
      <c r="V43" s="80" t="s">
        <v>18</v>
      </c>
      <c r="W43" s="81"/>
      <c r="X43" s="81"/>
      <c r="Y43" s="81"/>
      <c r="Z43" s="82"/>
    </row>
    <row r="44" spans="1:26" x14ac:dyDescent="0.15">
      <c r="A44" s="135" t="s">
        <v>10</v>
      </c>
      <c r="B44" s="70"/>
      <c r="C44" s="69" t="s">
        <v>73</v>
      </c>
      <c r="D44" s="73"/>
      <c r="E44" s="73"/>
      <c r="F44" s="73"/>
      <c r="G44" s="73"/>
      <c r="H44" s="74"/>
      <c r="I44" s="137" t="s">
        <v>20</v>
      </c>
      <c r="J44" s="73"/>
      <c r="K44" s="73"/>
      <c r="L44" s="73"/>
      <c r="M44" s="73"/>
      <c r="N44" s="70"/>
      <c r="O44" s="30" t="s">
        <v>19</v>
      </c>
      <c r="P44" s="137" t="s">
        <v>81</v>
      </c>
      <c r="Q44" s="73"/>
      <c r="R44" s="73"/>
      <c r="S44" s="73"/>
      <c r="T44" s="73"/>
      <c r="U44" s="70"/>
      <c r="V44" s="69" t="s">
        <v>25</v>
      </c>
      <c r="W44" s="73"/>
      <c r="X44" s="73"/>
      <c r="Y44" s="73"/>
      <c r="Z44" s="74"/>
    </row>
    <row r="45" spans="1:26" x14ac:dyDescent="0.15">
      <c r="A45" s="135" t="s">
        <v>11</v>
      </c>
      <c r="B45" s="70"/>
      <c r="C45" s="69" t="s">
        <v>74</v>
      </c>
      <c r="D45" s="73"/>
      <c r="E45" s="73"/>
      <c r="F45" s="73"/>
      <c r="G45" s="73"/>
      <c r="H45" s="74"/>
      <c r="I45" s="137" t="s">
        <v>21</v>
      </c>
      <c r="J45" s="73"/>
      <c r="K45" s="73"/>
      <c r="L45" s="73"/>
      <c r="M45" s="73"/>
      <c r="N45" s="70"/>
      <c r="O45" s="30" t="s">
        <v>19</v>
      </c>
      <c r="P45" s="137" t="s">
        <v>99</v>
      </c>
      <c r="Q45" s="73"/>
      <c r="R45" s="73"/>
      <c r="S45" s="73"/>
      <c r="T45" s="73"/>
      <c r="U45" s="70"/>
      <c r="V45" s="69" t="s">
        <v>25</v>
      </c>
      <c r="W45" s="73"/>
      <c r="X45" s="73"/>
      <c r="Y45" s="73"/>
      <c r="Z45" s="74"/>
    </row>
    <row r="46" spans="1:26" x14ac:dyDescent="0.15">
      <c r="A46" s="135" t="s">
        <v>12</v>
      </c>
      <c r="B46" s="70"/>
      <c r="C46" s="69" t="s">
        <v>75</v>
      </c>
      <c r="D46" s="73"/>
      <c r="E46" s="73"/>
      <c r="F46" s="73"/>
      <c r="G46" s="73"/>
      <c r="H46" s="74"/>
      <c r="I46" s="137" t="s">
        <v>78</v>
      </c>
      <c r="J46" s="73"/>
      <c r="K46" s="73"/>
      <c r="L46" s="73"/>
      <c r="M46" s="73"/>
      <c r="N46" s="70"/>
      <c r="O46" s="30" t="s">
        <v>19</v>
      </c>
      <c r="P46" s="137" t="s">
        <v>104</v>
      </c>
      <c r="Q46" s="73"/>
      <c r="R46" s="73"/>
      <c r="S46" s="73"/>
      <c r="T46" s="73"/>
      <c r="U46" s="70"/>
      <c r="V46" s="69" t="s">
        <v>25</v>
      </c>
      <c r="W46" s="73"/>
      <c r="X46" s="73"/>
      <c r="Y46" s="73"/>
      <c r="Z46" s="74"/>
    </row>
    <row r="47" spans="1:26" x14ac:dyDescent="0.15">
      <c r="A47" s="135" t="s">
        <v>13</v>
      </c>
      <c r="B47" s="70"/>
      <c r="C47" s="69" t="s">
        <v>76</v>
      </c>
      <c r="D47" s="73"/>
      <c r="E47" s="73"/>
      <c r="F47" s="73"/>
      <c r="G47" s="73"/>
      <c r="H47" s="74"/>
      <c r="I47" s="146" t="s">
        <v>101</v>
      </c>
      <c r="J47" s="147"/>
      <c r="K47" s="147"/>
      <c r="L47" s="147"/>
      <c r="M47" s="147"/>
      <c r="N47" s="148"/>
      <c r="O47" s="30" t="s">
        <v>19</v>
      </c>
      <c r="P47" s="137" t="s">
        <v>53</v>
      </c>
      <c r="Q47" s="73"/>
      <c r="R47" s="73"/>
      <c r="S47" s="73"/>
      <c r="T47" s="73"/>
      <c r="U47" s="70"/>
      <c r="V47" s="69" t="s">
        <v>25</v>
      </c>
      <c r="W47" s="73"/>
      <c r="X47" s="73"/>
      <c r="Y47" s="73"/>
      <c r="Z47" s="74"/>
    </row>
    <row r="48" spans="1:26" ht="14.25" thickBot="1" x14ac:dyDescent="0.2">
      <c r="A48" s="149" t="s">
        <v>14</v>
      </c>
      <c r="B48" s="150"/>
      <c r="C48" s="149" t="s">
        <v>77</v>
      </c>
      <c r="D48" s="151"/>
      <c r="E48" s="151"/>
      <c r="F48" s="151"/>
      <c r="G48" s="151"/>
      <c r="H48" s="150"/>
      <c r="I48" s="149" t="s">
        <v>112</v>
      </c>
      <c r="J48" s="151"/>
      <c r="K48" s="151"/>
      <c r="L48" s="151"/>
      <c r="M48" s="151"/>
      <c r="N48" s="150"/>
      <c r="O48" s="31" t="s">
        <v>19</v>
      </c>
      <c r="P48" s="149" t="s">
        <v>114</v>
      </c>
      <c r="Q48" s="151"/>
      <c r="R48" s="151"/>
      <c r="S48" s="151"/>
      <c r="T48" s="151"/>
      <c r="U48" s="150"/>
      <c r="V48" s="149" t="s">
        <v>25</v>
      </c>
      <c r="W48" s="151"/>
      <c r="X48" s="151"/>
      <c r="Y48" s="151"/>
      <c r="Z48" s="150"/>
    </row>
    <row r="49" spans="1:26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4.25" thickBot="1" x14ac:dyDescent="0.2">
      <c r="A50" s="128" t="s">
        <v>115</v>
      </c>
      <c r="B50" s="128"/>
      <c r="C50" s="128"/>
      <c r="D50" s="128"/>
      <c r="E50" s="128"/>
      <c r="F50" s="128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4.25" thickBot="1" x14ac:dyDescent="0.2">
      <c r="A51" s="75" t="s">
        <v>79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7"/>
    </row>
    <row r="52" spans="1:26" x14ac:dyDescent="0.15">
      <c r="A52" s="78" t="s">
        <v>116</v>
      </c>
      <c r="B52" s="79"/>
      <c r="C52" s="80" t="s">
        <v>16</v>
      </c>
      <c r="D52" s="81"/>
      <c r="E52" s="81"/>
      <c r="F52" s="81"/>
      <c r="G52" s="81"/>
      <c r="H52" s="82"/>
      <c r="I52" s="130" t="s">
        <v>17</v>
      </c>
      <c r="J52" s="81"/>
      <c r="K52" s="81"/>
      <c r="L52" s="81"/>
      <c r="M52" s="81"/>
      <c r="N52" s="79"/>
      <c r="O52" s="29"/>
      <c r="P52" s="130" t="s">
        <v>17</v>
      </c>
      <c r="Q52" s="81"/>
      <c r="R52" s="81"/>
      <c r="S52" s="81"/>
      <c r="T52" s="81"/>
      <c r="U52" s="79"/>
      <c r="V52" s="80" t="s">
        <v>18</v>
      </c>
      <c r="W52" s="81"/>
      <c r="X52" s="81"/>
      <c r="Y52" s="81"/>
      <c r="Z52" s="82"/>
    </row>
    <row r="53" spans="1:26" x14ac:dyDescent="0.15">
      <c r="A53" s="69" t="s">
        <v>22</v>
      </c>
      <c r="B53" s="70"/>
      <c r="C53" s="69" t="s">
        <v>73</v>
      </c>
      <c r="D53" s="73"/>
      <c r="E53" s="73"/>
      <c r="F53" s="73"/>
      <c r="G53" s="73"/>
      <c r="H53" s="74"/>
      <c r="I53" s="146" t="s">
        <v>36</v>
      </c>
      <c r="J53" s="147"/>
      <c r="K53" s="147"/>
      <c r="L53" s="147"/>
      <c r="M53" s="147"/>
      <c r="N53" s="148"/>
      <c r="O53" s="30" t="s">
        <v>19</v>
      </c>
      <c r="P53" s="137" t="s">
        <v>82</v>
      </c>
      <c r="Q53" s="73"/>
      <c r="R53" s="73"/>
      <c r="S53" s="73"/>
      <c r="T53" s="73"/>
      <c r="U53" s="70"/>
      <c r="V53" s="69" t="s">
        <v>25</v>
      </c>
      <c r="W53" s="73"/>
      <c r="X53" s="73"/>
      <c r="Y53" s="73"/>
      <c r="Z53" s="74"/>
    </row>
    <row r="54" spans="1:26" x14ac:dyDescent="0.15">
      <c r="A54" s="69" t="s">
        <v>33</v>
      </c>
      <c r="B54" s="70"/>
      <c r="C54" s="69" t="s">
        <v>74</v>
      </c>
      <c r="D54" s="73"/>
      <c r="E54" s="73"/>
      <c r="F54" s="73"/>
      <c r="G54" s="73"/>
      <c r="H54" s="74"/>
      <c r="I54" s="137" t="s">
        <v>100</v>
      </c>
      <c r="J54" s="73"/>
      <c r="K54" s="73"/>
      <c r="L54" s="73"/>
      <c r="M54" s="73"/>
      <c r="N54" s="70"/>
      <c r="O54" s="30" t="s">
        <v>19</v>
      </c>
      <c r="P54" s="137" t="s">
        <v>80</v>
      </c>
      <c r="Q54" s="73"/>
      <c r="R54" s="73"/>
      <c r="S54" s="73"/>
      <c r="T54" s="73"/>
      <c r="U54" s="70"/>
      <c r="V54" s="69" t="s">
        <v>25</v>
      </c>
      <c r="W54" s="73"/>
      <c r="X54" s="73"/>
      <c r="Y54" s="73"/>
      <c r="Z54" s="74"/>
    </row>
    <row r="55" spans="1:26" x14ac:dyDescent="0.15">
      <c r="A55" s="69" t="s">
        <v>103</v>
      </c>
      <c r="B55" s="70"/>
      <c r="C55" s="69" t="s">
        <v>75</v>
      </c>
      <c r="D55" s="73"/>
      <c r="E55" s="73"/>
      <c r="F55" s="73"/>
      <c r="G55" s="73"/>
      <c r="H55" s="74"/>
      <c r="I55" s="137" t="s">
        <v>37</v>
      </c>
      <c r="J55" s="73"/>
      <c r="K55" s="73"/>
      <c r="L55" s="73"/>
      <c r="M55" s="73"/>
      <c r="N55" s="70"/>
      <c r="O55" s="30" t="s">
        <v>19</v>
      </c>
      <c r="P55" s="137" t="s">
        <v>105</v>
      </c>
      <c r="Q55" s="73"/>
      <c r="R55" s="73"/>
      <c r="S55" s="73"/>
      <c r="T55" s="73"/>
      <c r="U55" s="70"/>
      <c r="V55" s="69" t="s">
        <v>25</v>
      </c>
      <c r="W55" s="73"/>
      <c r="X55" s="73"/>
      <c r="Y55" s="73"/>
      <c r="Z55" s="74"/>
    </row>
    <row r="56" spans="1:26" x14ac:dyDescent="0.15">
      <c r="A56" s="69" t="s">
        <v>43</v>
      </c>
      <c r="B56" s="70"/>
      <c r="C56" s="69" t="s">
        <v>76</v>
      </c>
      <c r="D56" s="73"/>
      <c r="E56" s="73"/>
      <c r="F56" s="73"/>
      <c r="G56" s="73"/>
      <c r="H56" s="74"/>
      <c r="I56" s="137" t="s">
        <v>102</v>
      </c>
      <c r="J56" s="73"/>
      <c r="K56" s="73"/>
      <c r="L56" s="73"/>
      <c r="M56" s="73"/>
      <c r="N56" s="70"/>
      <c r="O56" s="30" t="s">
        <v>19</v>
      </c>
      <c r="P56" s="137" t="s">
        <v>52</v>
      </c>
      <c r="Q56" s="73"/>
      <c r="R56" s="73"/>
      <c r="S56" s="73"/>
      <c r="T56" s="73"/>
      <c r="U56" s="70"/>
      <c r="V56" s="146" t="s">
        <v>25</v>
      </c>
      <c r="W56" s="162"/>
      <c r="X56" s="162"/>
      <c r="Y56" s="162"/>
      <c r="Z56" s="163"/>
    </row>
    <row r="57" spans="1:26" ht="14.25" thickBot="1" x14ac:dyDescent="0.2">
      <c r="A57" s="149" t="s">
        <v>44</v>
      </c>
      <c r="B57" s="152"/>
      <c r="C57" s="149" t="s">
        <v>77</v>
      </c>
      <c r="D57" s="151"/>
      <c r="E57" s="151"/>
      <c r="F57" s="151"/>
      <c r="G57" s="151"/>
      <c r="H57" s="150"/>
      <c r="I57" s="149" t="s">
        <v>123</v>
      </c>
      <c r="J57" s="153"/>
      <c r="K57" s="153"/>
      <c r="L57" s="153"/>
      <c r="M57" s="153"/>
      <c r="N57" s="152"/>
      <c r="O57" s="31" t="s">
        <v>19</v>
      </c>
      <c r="P57" s="149" t="s">
        <v>124</v>
      </c>
      <c r="Q57" s="153"/>
      <c r="R57" s="153"/>
      <c r="S57" s="153"/>
      <c r="T57" s="153"/>
      <c r="U57" s="152"/>
      <c r="V57" s="149" t="s">
        <v>25</v>
      </c>
      <c r="W57" s="154"/>
      <c r="X57" s="154"/>
      <c r="Y57" s="154"/>
      <c r="Z57" s="155"/>
    </row>
    <row r="58" spans="1:26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4.25" thickBot="1" x14ac:dyDescent="0.2">
      <c r="A59" s="128" t="s">
        <v>115</v>
      </c>
      <c r="B59" s="128"/>
      <c r="C59" s="128"/>
      <c r="D59" s="128"/>
      <c r="E59" s="128"/>
      <c r="F59" s="128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4.25" thickBot="1" x14ac:dyDescent="0.2">
      <c r="A60" s="75" t="s">
        <v>62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7"/>
    </row>
    <row r="61" spans="1:26" x14ac:dyDescent="0.15">
      <c r="A61" s="78" t="s">
        <v>116</v>
      </c>
      <c r="B61" s="79"/>
      <c r="C61" s="80" t="s">
        <v>16</v>
      </c>
      <c r="D61" s="81"/>
      <c r="E61" s="81"/>
      <c r="F61" s="81"/>
      <c r="G61" s="81"/>
      <c r="H61" s="82"/>
      <c r="I61" s="80" t="s">
        <v>17</v>
      </c>
      <c r="J61" s="81"/>
      <c r="K61" s="81"/>
      <c r="L61" s="81"/>
      <c r="M61" s="81"/>
      <c r="N61" s="82"/>
      <c r="O61" s="41"/>
      <c r="P61" s="80" t="s">
        <v>17</v>
      </c>
      <c r="Q61" s="81"/>
      <c r="R61" s="81"/>
      <c r="S61" s="81"/>
      <c r="T61" s="81"/>
      <c r="U61" s="82"/>
      <c r="V61" s="80" t="s">
        <v>18</v>
      </c>
      <c r="W61" s="81"/>
      <c r="X61" s="81"/>
      <c r="Y61" s="81"/>
      <c r="Z61" s="82"/>
    </row>
    <row r="62" spans="1:26" x14ac:dyDescent="0.15">
      <c r="A62" s="69" t="s">
        <v>45</v>
      </c>
      <c r="B62" s="74"/>
      <c r="C62" s="69" t="s">
        <v>73</v>
      </c>
      <c r="D62" s="73"/>
      <c r="E62" s="73"/>
      <c r="F62" s="73"/>
      <c r="G62" s="73"/>
      <c r="H62" s="74"/>
      <c r="I62" s="69" t="s">
        <v>41</v>
      </c>
      <c r="J62" s="73"/>
      <c r="K62" s="73"/>
      <c r="L62" s="73"/>
      <c r="M62" s="73"/>
      <c r="N62" s="74"/>
      <c r="O62" s="42" t="s">
        <v>19</v>
      </c>
      <c r="P62" s="69" t="s">
        <v>42</v>
      </c>
      <c r="Q62" s="73"/>
      <c r="R62" s="73"/>
      <c r="S62" s="73"/>
      <c r="T62" s="73"/>
      <c r="U62" s="74"/>
      <c r="V62" s="69" t="s">
        <v>25</v>
      </c>
      <c r="W62" s="73"/>
      <c r="X62" s="73"/>
      <c r="Y62" s="73"/>
      <c r="Z62" s="74"/>
    </row>
    <row r="63" spans="1:26" x14ac:dyDescent="0.15">
      <c r="A63" s="69" t="s">
        <v>46</v>
      </c>
      <c r="B63" s="74"/>
      <c r="C63" s="69" t="s">
        <v>74</v>
      </c>
      <c r="D63" s="73"/>
      <c r="E63" s="73"/>
      <c r="F63" s="73"/>
      <c r="G63" s="73"/>
      <c r="H63" s="74"/>
      <c r="I63" s="69" t="s">
        <v>38</v>
      </c>
      <c r="J63" s="73"/>
      <c r="K63" s="73"/>
      <c r="L63" s="73"/>
      <c r="M63" s="73"/>
      <c r="N63" s="74"/>
      <c r="O63" s="42" t="s">
        <v>19</v>
      </c>
      <c r="P63" s="69" t="s">
        <v>39</v>
      </c>
      <c r="Q63" s="73"/>
      <c r="R63" s="73"/>
      <c r="S63" s="73"/>
      <c r="T63" s="73"/>
      <c r="U63" s="74"/>
      <c r="V63" s="69" t="s">
        <v>25</v>
      </c>
      <c r="W63" s="73"/>
      <c r="X63" s="73"/>
      <c r="Y63" s="73"/>
      <c r="Z63" s="74"/>
    </row>
    <row r="64" spans="1:26" x14ac:dyDescent="0.15">
      <c r="A64" s="69" t="s">
        <v>47</v>
      </c>
      <c r="B64" s="74"/>
      <c r="C64" s="69" t="s">
        <v>75</v>
      </c>
      <c r="D64" s="73"/>
      <c r="E64" s="73"/>
      <c r="F64" s="73"/>
      <c r="G64" s="73"/>
      <c r="H64" s="74"/>
      <c r="I64" s="69" t="s">
        <v>83</v>
      </c>
      <c r="J64" s="73"/>
      <c r="K64" s="73"/>
      <c r="L64" s="73"/>
      <c r="M64" s="73"/>
      <c r="N64" s="74"/>
      <c r="O64" s="42" t="s">
        <v>19</v>
      </c>
      <c r="P64" s="69" t="s">
        <v>40</v>
      </c>
      <c r="Q64" s="73"/>
      <c r="R64" s="73"/>
      <c r="S64" s="73"/>
      <c r="T64" s="73"/>
      <c r="U64" s="74"/>
      <c r="V64" s="69" t="s">
        <v>25</v>
      </c>
      <c r="W64" s="73"/>
      <c r="X64" s="73"/>
      <c r="Y64" s="73"/>
      <c r="Z64" s="74"/>
    </row>
    <row r="65" spans="1:26" x14ac:dyDescent="0.15">
      <c r="A65" s="69" t="s">
        <v>48</v>
      </c>
      <c r="B65" s="72"/>
      <c r="C65" s="69" t="s">
        <v>76</v>
      </c>
      <c r="D65" s="71"/>
      <c r="E65" s="71"/>
      <c r="F65" s="71"/>
      <c r="G65" s="71"/>
      <c r="H65" s="72"/>
      <c r="I65" s="69" t="s">
        <v>110</v>
      </c>
      <c r="J65" s="71"/>
      <c r="K65" s="71"/>
      <c r="L65" s="71"/>
      <c r="M65" s="71"/>
      <c r="N65" s="72"/>
      <c r="O65" s="42" t="s">
        <v>19</v>
      </c>
      <c r="P65" s="69" t="s">
        <v>111</v>
      </c>
      <c r="Q65" s="71"/>
      <c r="R65" s="71"/>
      <c r="S65" s="71"/>
      <c r="T65" s="71"/>
      <c r="U65" s="72"/>
      <c r="V65" s="69" t="s">
        <v>25</v>
      </c>
      <c r="W65" s="71"/>
      <c r="X65" s="71"/>
      <c r="Y65" s="71"/>
      <c r="Z65" s="72"/>
    </row>
    <row r="66" spans="1:26" ht="14.25" thickBot="1" x14ac:dyDescent="0.2">
      <c r="A66" s="62" t="s">
        <v>49</v>
      </c>
      <c r="B66" s="64"/>
      <c r="C66" s="62" t="s">
        <v>107</v>
      </c>
      <c r="D66" s="63"/>
      <c r="E66" s="63"/>
      <c r="F66" s="63"/>
      <c r="G66" s="63"/>
      <c r="H66" s="64"/>
      <c r="I66" s="62" t="s">
        <v>112</v>
      </c>
      <c r="J66" s="63"/>
      <c r="K66" s="63"/>
      <c r="L66" s="63"/>
      <c r="M66" s="63"/>
      <c r="N66" s="64"/>
      <c r="O66" s="43" t="s">
        <v>19</v>
      </c>
      <c r="P66" s="62" t="s">
        <v>113</v>
      </c>
      <c r="Q66" s="63"/>
      <c r="R66" s="63"/>
      <c r="S66" s="63"/>
      <c r="T66" s="63"/>
      <c r="U66" s="64"/>
      <c r="V66" s="62" t="s">
        <v>25</v>
      </c>
      <c r="W66" s="63"/>
      <c r="X66" s="63"/>
      <c r="Y66" s="63"/>
      <c r="Z66" s="64"/>
    </row>
    <row r="67" spans="1:26" x14ac:dyDescent="0.15">
      <c r="A67" s="156"/>
      <c r="B67" s="157"/>
      <c r="C67" s="156"/>
      <c r="D67" s="157"/>
      <c r="E67" s="157"/>
      <c r="F67" s="157"/>
      <c r="G67" s="157"/>
      <c r="H67" s="157"/>
      <c r="I67" s="156"/>
      <c r="J67" s="157"/>
      <c r="K67" s="157"/>
      <c r="L67" s="157"/>
      <c r="M67" s="157"/>
      <c r="N67" s="157"/>
      <c r="O67" s="35"/>
      <c r="P67" s="156"/>
      <c r="Q67" s="157"/>
      <c r="R67" s="157"/>
      <c r="S67" s="157"/>
      <c r="T67" s="157"/>
      <c r="U67" s="157"/>
      <c r="V67" s="158"/>
      <c r="W67" s="158"/>
      <c r="X67" s="158"/>
      <c r="Y67" s="158"/>
      <c r="Z67" s="158"/>
    </row>
    <row r="68" spans="1:26" ht="14.25" thickBot="1" x14ac:dyDescent="0.2">
      <c r="A68" s="128" t="s">
        <v>115</v>
      </c>
      <c r="B68" s="128"/>
      <c r="C68" s="128"/>
      <c r="D68" s="128"/>
      <c r="E68" s="128"/>
      <c r="F68" s="128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4.25" thickBot="1" x14ac:dyDescent="0.2">
      <c r="A69" s="75" t="s">
        <v>60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7"/>
    </row>
    <row r="70" spans="1:26" x14ac:dyDescent="0.15">
      <c r="A70" s="78" t="s">
        <v>116</v>
      </c>
      <c r="B70" s="79"/>
      <c r="C70" s="80" t="s">
        <v>16</v>
      </c>
      <c r="D70" s="81"/>
      <c r="E70" s="81"/>
      <c r="F70" s="81"/>
      <c r="G70" s="81"/>
      <c r="H70" s="82"/>
      <c r="I70" s="80" t="s">
        <v>17</v>
      </c>
      <c r="J70" s="81"/>
      <c r="K70" s="81"/>
      <c r="L70" s="81"/>
      <c r="M70" s="81"/>
      <c r="N70" s="82"/>
      <c r="O70" s="41"/>
      <c r="P70" s="80" t="s">
        <v>17</v>
      </c>
      <c r="Q70" s="81"/>
      <c r="R70" s="81"/>
      <c r="S70" s="81"/>
      <c r="T70" s="81"/>
      <c r="U70" s="82"/>
      <c r="V70" s="80" t="s">
        <v>18</v>
      </c>
      <c r="W70" s="81"/>
      <c r="X70" s="81"/>
      <c r="Y70" s="81"/>
      <c r="Z70" s="82"/>
    </row>
    <row r="71" spans="1:26" x14ac:dyDescent="0.15">
      <c r="A71" s="69" t="s">
        <v>106</v>
      </c>
      <c r="B71" s="70"/>
      <c r="C71" s="69" t="s">
        <v>73</v>
      </c>
      <c r="D71" s="73"/>
      <c r="E71" s="73"/>
      <c r="F71" s="73"/>
      <c r="G71" s="73"/>
      <c r="H71" s="74"/>
      <c r="I71" s="69" t="s">
        <v>23</v>
      </c>
      <c r="J71" s="73"/>
      <c r="K71" s="73"/>
      <c r="L71" s="73"/>
      <c r="M71" s="73"/>
      <c r="N71" s="74"/>
      <c r="O71" s="42" t="s">
        <v>19</v>
      </c>
      <c r="P71" s="69" t="s">
        <v>24</v>
      </c>
      <c r="Q71" s="73"/>
      <c r="R71" s="73"/>
      <c r="S71" s="73"/>
      <c r="T71" s="73"/>
      <c r="U71" s="74"/>
      <c r="V71" s="69" t="s">
        <v>25</v>
      </c>
      <c r="W71" s="73"/>
      <c r="X71" s="73"/>
      <c r="Y71" s="73"/>
      <c r="Z71" s="74"/>
    </row>
    <row r="72" spans="1:26" x14ac:dyDescent="0.15">
      <c r="A72" s="69" t="s">
        <v>50</v>
      </c>
      <c r="B72" s="70"/>
      <c r="C72" s="69" t="s">
        <v>74</v>
      </c>
      <c r="D72" s="73"/>
      <c r="E72" s="73"/>
      <c r="F72" s="73"/>
      <c r="G72" s="73"/>
      <c r="H72" s="74"/>
      <c r="I72" s="69" t="s">
        <v>118</v>
      </c>
      <c r="J72" s="73"/>
      <c r="K72" s="73"/>
      <c r="L72" s="73"/>
      <c r="M72" s="73"/>
      <c r="N72" s="74"/>
      <c r="O72" s="42" t="s">
        <v>19</v>
      </c>
      <c r="P72" s="69" t="s">
        <v>117</v>
      </c>
      <c r="Q72" s="73"/>
      <c r="R72" s="73"/>
      <c r="S72" s="73"/>
      <c r="T72" s="73"/>
      <c r="U72" s="74"/>
      <c r="V72" s="69" t="s">
        <v>25</v>
      </c>
      <c r="W72" s="73"/>
      <c r="X72" s="73"/>
      <c r="Y72" s="73"/>
      <c r="Z72" s="74"/>
    </row>
    <row r="73" spans="1:26" x14ac:dyDescent="0.15">
      <c r="A73" s="69" t="s">
        <v>51</v>
      </c>
      <c r="B73" s="70"/>
      <c r="C73" s="69" t="s">
        <v>75</v>
      </c>
      <c r="D73" s="73"/>
      <c r="E73" s="73"/>
      <c r="F73" s="73"/>
      <c r="G73" s="73"/>
      <c r="H73" s="74"/>
      <c r="I73" s="69" t="s">
        <v>119</v>
      </c>
      <c r="J73" s="73"/>
      <c r="K73" s="73"/>
      <c r="L73" s="73"/>
      <c r="M73" s="73"/>
      <c r="N73" s="74"/>
      <c r="O73" s="42" t="s">
        <v>19</v>
      </c>
      <c r="P73" s="69" t="s">
        <v>120</v>
      </c>
      <c r="Q73" s="73"/>
      <c r="R73" s="73"/>
      <c r="S73" s="73"/>
      <c r="T73" s="73"/>
      <c r="U73" s="74"/>
      <c r="V73" s="69" t="s">
        <v>25</v>
      </c>
      <c r="W73" s="73"/>
      <c r="X73" s="73"/>
      <c r="Y73" s="73"/>
      <c r="Z73" s="74"/>
    </row>
    <row r="74" spans="1:26" x14ac:dyDescent="0.15">
      <c r="A74" s="69" t="s">
        <v>84</v>
      </c>
      <c r="B74" s="70"/>
      <c r="C74" s="69" t="s">
        <v>76</v>
      </c>
      <c r="D74" s="71"/>
      <c r="E74" s="71"/>
      <c r="F74" s="71"/>
      <c r="G74" s="71"/>
      <c r="H74" s="72"/>
      <c r="I74" s="69" t="s">
        <v>108</v>
      </c>
      <c r="J74" s="73"/>
      <c r="K74" s="73"/>
      <c r="L74" s="73"/>
      <c r="M74" s="73"/>
      <c r="N74" s="74"/>
      <c r="O74" s="42" t="s">
        <v>19</v>
      </c>
      <c r="P74" s="69" t="s">
        <v>109</v>
      </c>
      <c r="Q74" s="73"/>
      <c r="R74" s="73"/>
      <c r="S74" s="73"/>
      <c r="T74" s="73"/>
      <c r="U74" s="74"/>
      <c r="V74" s="69" t="s">
        <v>25</v>
      </c>
      <c r="W74" s="73"/>
      <c r="X74" s="73"/>
      <c r="Y74" s="73"/>
      <c r="Z74" s="74"/>
    </row>
    <row r="75" spans="1:26" ht="14.25" thickBot="1" x14ac:dyDescent="0.2">
      <c r="A75" s="65" t="s">
        <v>85</v>
      </c>
      <c r="B75" s="66"/>
      <c r="C75" s="62" t="s">
        <v>107</v>
      </c>
      <c r="D75" s="63"/>
      <c r="E75" s="63"/>
      <c r="F75" s="63"/>
      <c r="G75" s="63"/>
      <c r="H75" s="64"/>
      <c r="I75" s="65" t="s">
        <v>121</v>
      </c>
      <c r="J75" s="67"/>
      <c r="K75" s="67"/>
      <c r="L75" s="67"/>
      <c r="M75" s="67"/>
      <c r="N75" s="68"/>
      <c r="O75" s="43" t="s">
        <v>19</v>
      </c>
      <c r="P75" s="65" t="s">
        <v>122</v>
      </c>
      <c r="Q75" s="67"/>
      <c r="R75" s="67"/>
      <c r="S75" s="67"/>
      <c r="T75" s="67"/>
      <c r="U75" s="68"/>
      <c r="V75" s="65" t="s">
        <v>25</v>
      </c>
      <c r="W75" s="67"/>
      <c r="X75" s="67"/>
      <c r="Y75" s="67"/>
      <c r="Z75" s="68"/>
    </row>
  </sheetData>
  <mergeCells count="264">
    <mergeCell ref="I67:N67"/>
    <mergeCell ref="P67:U67"/>
    <mergeCell ref="V67:Z67"/>
    <mergeCell ref="C62:H62"/>
    <mergeCell ref="I62:N62"/>
    <mergeCell ref="P62:U62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V62:Z62"/>
    <mergeCell ref="A63:B63"/>
    <mergeCell ref="C63:H63"/>
    <mergeCell ref="I63:N63"/>
    <mergeCell ref="P63:U63"/>
    <mergeCell ref="V63:Z63"/>
    <mergeCell ref="A64:B64"/>
    <mergeCell ref="A48:B48"/>
    <mergeCell ref="C48:H48"/>
    <mergeCell ref="A50:F50"/>
    <mergeCell ref="A51:Z51"/>
    <mergeCell ref="A52:B52"/>
    <mergeCell ref="C52:H52"/>
    <mergeCell ref="A57:B57"/>
    <mergeCell ref="C57:H57"/>
    <mergeCell ref="I57:N57"/>
    <mergeCell ref="P57:U57"/>
    <mergeCell ref="V57:Z57"/>
    <mergeCell ref="I48:N48"/>
    <mergeCell ref="P48:U48"/>
    <mergeCell ref="V48:Z48"/>
    <mergeCell ref="A53:B53"/>
    <mergeCell ref="C53:H53"/>
    <mergeCell ref="I53:N53"/>
    <mergeCell ref="P53:U53"/>
    <mergeCell ref="V53:Z53"/>
    <mergeCell ref="A54:B54"/>
    <mergeCell ref="C54:H54"/>
    <mergeCell ref="I54:N54"/>
    <mergeCell ref="P54:U54"/>
    <mergeCell ref="V54:Z54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4:B44"/>
    <mergeCell ref="C44:H44"/>
    <mergeCell ref="I44:N44"/>
    <mergeCell ref="P44:U44"/>
    <mergeCell ref="V44:Z44"/>
    <mergeCell ref="A41:F41"/>
    <mergeCell ref="A42:Z42"/>
    <mergeCell ref="A45:B45"/>
    <mergeCell ref="C45:H45"/>
    <mergeCell ref="I45:N45"/>
    <mergeCell ref="P45:U45"/>
    <mergeCell ref="V45:Z45"/>
    <mergeCell ref="I37:N37"/>
    <mergeCell ref="P37:U37"/>
    <mergeCell ref="V37:Z37"/>
    <mergeCell ref="A43:B43"/>
    <mergeCell ref="C43:H43"/>
    <mergeCell ref="I43:N43"/>
    <mergeCell ref="P43:U43"/>
    <mergeCell ref="V43:Z43"/>
    <mergeCell ref="A37:B37"/>
    <mergeCell ref="C37:H37"/>
    <mergeCell ref="A36:B36"/>
    <mergeCell ref="C36:H36"/>
    <mergeCell ref="A31:Z31"/>
    <mergeCell ref="A32:B32"/>
    <mergeCell ref="C32:H32"/>
    <mergeCell ref="I32:N32"/>
    <mergeCell ref="P32:U32"/>
    <mergeCell ref="V32:Z32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I36:N36"/>
    <mergeCell ref="P36:U36"/>
    <mergeCell ref="V36:Z36"/>
    <mergeCell ref="A30:F30"/>
    <mergeCell ref="A28:B28"/>
    <mergeCell ref="C28:H28"/>
    <mergeCell ref="I28:N28"/>
    <mergeCell ref="P28:U28"/>
    <mergeCell ref="V28:Z28"/>
    <mergeCell ref="A35:B35"/>
    <mergeCell ref="C35:H35"/>
    <mergeCell ref="I35:N35"/>
    <mergeCell ref="P35:U35"/>
    <mergeCell ref="V35:Z35"/>
    <mergeCell ref="A26:B26"/>
    <mergeCell ref="C26:H26"/>
    <mergeCell ref="I26:N26"/>
    <mergeCell ref="P26:U26"/>
    <mergeCell ref="V26:Z26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Z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  <mergeCell ref="I52:N52"/>
    <mergeCell ref="P52:U52"/>
    <mergeCell ref="V52:Z52"/>
    <mergeCell ref="A59:F59"/>
    <mergeCell ref="A60:Z60"/>
    <mergeCell ref="A61:B61"/>
    <mergeCell ref="C61:H61"/>
    <mergeCell ref="I61:N61"/>
    <mergeCell ref="P61:U61"/>
    <mergeCell ref="V61:Z61"/>
    <mergeCell ref="A55:B55"/>
    <mergeCell ref="C55:H55"/>
    <mergeCell ref="I55:N55"/>
    <mergeCell ref="P55:U55"/>
    <mergeCell ref="V55:Z55"/>
    <mergeCell ref="A56:B56"/>
    <mergeCell ref="C56:H56"/>
    <mergeCell ref="I56:N56"/>
    <mergeCell ref="P56:U56"/>
    <mergeCell ref="V56:Z56"/>
    <mergeCell ref="C64:H64"/>
    <mergeCell ref="I64:N64"/>
    <mergeCell ref="P64:U64"/>
    <mergeCell ref="V64:Z64"/>
    <mergeCell ref="A62:B62"/>
    <mergeCell ref="A72:B72"/>
    <mergeCell ref="C72:H72"/>
    <mergeCell ref="I72:N72"/>
    <mergeCell ref="P72:U72"/>
    <mergeCell ref="V72:Z72"/>
    <mergeCell ref="A68:F68"/>
    <mergeCell ref="A69:Z69"/>
    <mergeCell ref="A70:B70"/>
    <mergeCell ref="C70:H70"/>
    <mergeCell ref="I70:N70"/>
    <mergeCell ref="P70:U70"/>
    <mergeCell ref="V70:Z70"/>
    <mergeCell ref="A71:B71"/>
    <mergeCell ref="C71:H71"/>
    <mergeCell ref="I71:N71"/>
    <mergeCell ref="P71:U71"/>
    <mergeCell ref="V71:Z71"/>
    <mergeCell ref="A67:B67"/>
    <mergeCell ref="C67:H67"/>
    <mergeCell ref="A75:B75"/>
    <mergeCell ref="C75:H75"/>
    <mergeCell ref="I75:N75"/>
    <mergeCell ref="P75:U75"/>
    <mergeCell ref="V75:Z75"/>
    <mergeCell ref="A73:B73"/>
    <mergeCell ref="C73:H73"/>
    <mergeCell ref="I73:N73"/>
    <mergeCell ref="P73:U73"/>
    <mergeCell ref="V73:Z73"/>
    <mergeCell ref="A74:B74"/>
    <mergeCell ref="C74:H74"/>
    <mergeCell ref="I74:N74"/>
    <mergeCell ref="P74:U74"/>
    <mergeCell ref="V74:Z7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4"/>
  <sheetViews>
    <sheetView topLeftCell="A5" zoomScaleNormal="100" workbookViewId="0">
      <selection activeCell="A17" sqref="A17:C18"/>
    </sheetView>
  </sheetViews>
  <sheetFormatPr defaultRowHeight="13.5" x14ac:dyDescent="0.15"/>
  <cols>
    <col min="1" max="18" width="5" style="23" customWidth="1"/>
    <col min="19" max="26" width="6" style="23" customWidth="1"/>
    <col min="27" max="60" width="3.125" style="23" customWidth="1"/>
    <col min="61" max="16384" width="9" style="23"/>
  </cols>
  <sheetData>
    <row r="1" spans="1:27" ht="25.5" customHeight="1" x14ac:dyDescent="0.15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4" spans="1:27" x14ac:dyDescent="0.15">
      <c r="A4" s="84" t="s">
        <v>26</v>
      </c>
      <c r="B4" s="84"/>
      <c r="C4" s="84"/>
      <c r="D4" s="84"/>
      <c r="G4" s="24"/>
      <c r="H4" s="85" t="s">
        <v>9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7" x14ac:dyDescent="0.15">
      <c r="A5" s="84"/>
      <c r="B5" s="84"/>
      <c r="C5" s="84"/>
      <c r="D5" s="84"/>
    </row>
    <row r="6" spans="1:27" ht="14.25" thickBot="1" x14ac:dyDescent="0.2"/>
    <row r="7" spans="1:27" ht="18" customHeight="1" x14ac:dyDescent="0.15">
      <c r="A7" s="86"/>
      <c r="B7" s="87"/>
      <c r="C7" s="88"/>
      <c r="D7" s="92" t="str">
        <f>A9</f>
        <v>DENOVA　B</v>
      </c>
      <c r="E7" s="93"/>
      <c r="F7" s="94"/>
      <c r="G7" s="92" t="str">
        <f>A11</f>
        <v>石狩FC</v>
      </c>
      <c r="H7" s="93"/>
      <c r="I7" s="94"/>
      <c r="J7" s="167" t="str">
        <f>A13</f>
        <v>札幌ジュニア　A</v>
      </c>
      <c r="K7" s="168"/>
      <c r="L7" s="169"/>
      <c r="M7" s="92" t="str">
        <f>A15</f>
        <v>ENIS</v>
      </c>
      <c r="N7" s="93"/>
      <c r="O7" s="174"/>
      <c r="P7" s="167" t="str">
        <f>A17</f>
        <v>Arearea</v>
      </c>
      <c r="Q7" s="168"/>
      <c r="R7" s="169"/>
      <c r="S7" s="98" t="s">
        <v>0</v>
      </c>
      <c r="T7" s="102" t="s">
        <v>1</v>
      </c>
      <c r="U7" s="102" t="s">
        <v>2</v>
      </c>
      <c r="V7" s="102" t="s">
        <v>3</v>
      </c>
      <c r="W7" s="102" t="s">
        <v>4</v>
      </c>
      <c r="X7" s="102" t="s">
        <v>5</v>
      </c>
      <c r="Y7" s="102" t="s">
        <v>6</v>
      </c>
      <c r="Z7" s="100" t="s">
        <v>7</v>
      </c>
      <c r="AA7" s="20"/>
    </row>
    <row r="8" spans="1:27" ht="18" customHeight="1" thickBot="1" x14ac:dyDescent="0.2">
      <c r="A8" s="89"/>
      <c r="B8" s="90"/>
      <c r="C8" s="91"/>
      <c r="D8" s="95"/>
      <c r="E8" s="96"/>
      <c r="F8" s="97"/>
      <c r="G8" s="95"/>
      <c r="H8" s="96"/>
      <c r="I8" s="97"/>
      <c r="J8" s="170"/>
      <c r="K8" s="171"/>
      <c r="L8" s="172"/>
      <c r="M8" s="95"/>
      <c r="N8" s="96"/>
      <c r="O8" s="175"/>
      <c r="P8" s="170"/>
      <c r="Q8" s="171"/>
      <c r="R8" s="172"/>
      <c r="S8" s="99"/>
      <c r="T8" s="103"/>
      <c r="U8" s="103"/>
      <c r="V8" s="104"/>
      <c r="W8" s="104"/>
      <c r="X8" s="104"/>
      <c r="Y8" s="104"/>
      <c r="Z8" s="101"/>
      <c r="AA8" s="20"/>
    </row>
    <row r="9" spans="1:27" ht="18" customHeight="1" x14ac:dyDescent="0.15">
      <c r="A9" s="86" t="s">
        <v>94</v>
      </c>
      <c r="B9" s="87"/>
      <c r="C9" s="88"/>
      <c r="D9" s="123"/>
      <c r="E9" s="124"/>
      <c r="F9" s="125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28"/>
      <c r="S9" s="118" t="str">
        <f>IF(AND($H9="",$K9="",$N9="",$Q9=""),"",COUNTIF($D9:$Q9,"○"))</f>
        <v/>
      </c>
      <c r="T9" s="119" t="str">
        <f>IF(AND($H9="",$K9="",$N9="",$Q9=""),"",COUNTIF($D9:$Q9,"△"))</f>
        <v/>
      </c>
      <c r="U9" s="119" t="str">
        <f>IF(AND($H9="",$K9="",$N9="",$Q9=""),"",COUNTIF($D9:$Q9,"●"))</f>
        <v/>
      </c>
      <c r="V9" s="119" t="str">
        <f>IF(S9="","",(S9*3)+(T9*1))</f>
        <v/>
      </c>
      <c r="W9" s="119" t="str">
        <f>IF(S9="","",SUM(G10,J10,M10,P10))</f>
        <v/>
      </c>
      <c r="X9" s="119" t="str">
        <f>IF(S9="","",SUM(I10,L10,O10,R10))</f>
        <v/>
      </c>
      <c r="Y9" s="119" t="str">
        <f>IF(S9="","",W9-X9)</f>
        <v/>
      </c>
      <c r="Z9" s="105" t="str">
        <f>IF(AA9="","",RANK(AA9,$AA9:$AA18,0))</f>
        <v/>
      </c>
      <c r="AA9" s="173" t="str">
        <f>IF(Y9="","",$V9*100+$Y9*10+W9)</f>
        <v/>
      </c>
    </row>
    <row r="10" spans="1:27" ht="18" customHeight="1" thickBot="1" x14ac:dyDescent="0.2">
      <c r="A10" s="120"/>
      <c r="B10" s="121"/>
      <c r="C10" s="122"/>
      <c r="D10" s="126"/>
      <c r="E10" s="116"/>
      <c r="F10" s="117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118"/>
      <c r="T10" s="119"/>
      <c r="U10" s="119"/>
      <c r="V10" s="119"/>
      <c r="W10" s="119"/>
      <c r="X10" s="119"/>
      <c r="Y10" s="119"/>
      <c r="Z10" s="105"/>
      <c r="AA10" s="173"/>
    </row>
    <row r="11" spans="1:27" ht="18" customHeight="1" x14ac:dyDescent="0.15">
      <c r="A11" s="86" t="s">
        <v>95</v>
      </c>
      <c r="B11" s="87"/>
      <c r="C11" s="88"/>
      <c r="D11" s="9"/>
      <c r="E11" s="2" t="str">
        <f>IF(D12="","",IF(D12=F12,"△",IF(D12&gt;=F12,"○","●")))</f>
        <v/>
      </c>
      <c r="F11" s="10"/>
      <c r="G11" s="112"/>
      <c r="H11" s="113"/>
      <c r="I11" s="114"/>
      <c r="J11" s="5"/>
      <c r="K11" s="2" t="str">
        <f>IF(J12="","",IF(J12=L12,"△",IF(J12&gt;=L12,"○","●")))</f>
        <v/>
      </c>
      <c r="L11" s="4"/>
      <c r="M11" s="5"/>
      <c r="N11" s="2" t="str">
        <f>IF(M12="","",IF(M12=O12,"△",IF(M12&gt;=O12,"○","●")))</f>
        <v/>
      </c>
      <c r="O11" s="4"/>
      <c r="P11" s="5"/>
      <c r="Q11" s="2" t="str">
        <f>IF(P12="","",IF(P12=R12,"△",IF(P12&gt;=R12,"○","●")))</f>
        <v/>
      </c>
      <c r="R11" s="28"/>
      <c r="S11" s="118" t="str">
        <f t="shared" ref="S11" si="0">IF(AND($H11="",$K11="",$N11="",$Q11=""),"",COUNTIF($D11:$Q11,"○"))</f>
        <v/>
      </c>
      <c r="T11" s="119" t="str">
        <f t="shared" ref="T11" si="1">IF(AND($H11="",$K11="",$N11="",$Q11=""),"",COUNTIF($D11:$Q11,"△"))</f>
        <v/>
      </c>
      <c r="U11" s="119" t="str">
        <f t="shared" ref="U11" si="2">IF(AND($H11="",$K11="",$N11="",$Q11=""),"",COUNTIF($D11:$Q11,"●"))</f>
        <v/>
      </c>
      <c r="V11" s="119" t="str">
        <f>IF(S11="","",(S11*3)+(T11*1))</f>
        <v/>
      </c>
      <c r="W11" s="119" t="str">
        <f>IF(S11="","",SUM(D12,J12,M12,P12))</f>
        <v/>
      </c>
      <c r="X11" s="119" t="str">
        <f>IF(S11="","",SUM(F12,L12,O12,R12))</f>
        <v/>
      </c>
      <c r="Y11" s="119" t="str">
        <f>IF(S11="","",W11-X11)</f>
        <v/>
      </c>
      <c r="Z11" s="105" t="str">
        <f>IF(AA11="","",RANK(AA11,$AA9:$AA18,0))</f>
        <v/>
      </c>
      <c r="AA11" s="173" t="str">
        <f>IF(Y11="","",$V11*100+$Y11*10+W11)</f>
        <v/>
      </c>
    </row>
    <row r="12" spans="1:27" ht="18" customHeight="1" thickBot="1" x14ac:dyDescent="0.2">
      <c r="A12" s="120"/>
      <c r="B12" s="121"/>
      <c r="C12" s="122"/>
      <c r="D12" s="11"/>
      <c r="E12" s="12" t="s">
        <v>8</v>
      </c>
      <c r="F12" s="13"/>
      <c r="G12" s="115"/>
      <c r="H12" s="116"/>
      <c r="I12" s="117"/>
      <c r="J12" s="6" t="str">
        <f>IF(I14="","",I14)</f>
        <v/>
      </c>
      <c r="K12" s="7" t="s">
        <v>8</v>
      </c>
      <c r="L12" s="8" t="str">
        <f>IF(G14="","",G14)</f>
        <v/>
      </c>
      <c r="M12" s="6" t="str">
        <f>IF(I16="","",I16)</f>
        <v/>
      </c>
      <c r="N12" s="7" t="s">
        <v>8</v>
      </c>
      <c r="O12" s="8" t="str">
        <f>IF(G16="","",G16)</f>
        <v/>
      </c>
      <c r="P12" s="6" t="str">
        <f>IF(I18="","",I18)</f>
        <v/>
      </c>
      <c r="Q12" s="7" t="s">
        <v>8</v>
      </c>
      <c r="R12" s="7" t="str">
        <f>IF(G18="","",G18)</f>
        <v/>
      </c>
      <c r="S12" s="118"/>
      <c r="T12" s="119"/>
      <c r="U12" s="119"/>
      <c r="V12" s="119"/>
      <c r="W12" s="119"/>
      <c r="X12" s="119"/>
      <c r="Y12" s="119"/>
      <c r="Z12" s="105"/>
      <c r="AA12" s="173"/>
    </row>
    <row r="13" spans="1:27" ht="18" customHeight="1" x14ac:dyDescent="0.15">
      <c r="A13" s="167" t="s">
        <v>96</v>
      </c>
      <c r="B13" s="168"/>
      <c r="C13" s="169"/>
      <c r="D13" s="9"/>
      <c r="E13" s="2" t="str">
        <f>IF(D14="","",IF(D14=F14,"△",IF(D14&gt;=F14,"○","●")))</f>
        <v/>
      </c>
      <c r="F13" s="10"/>
      <c r="G13" s="2"/>
      <c r="H13" s="2" t="str">
        <f>IF(G14="","",IF(G14=I14,"△",IF(G14&gt;=I14,"○","●")))</f>
        <v/>
      </c>
      <c r="I13" s="10"/>
      <c r="J13" s="112"/>
      <c r="K13" s="113"/>
      <c r="L13" s="114"/>
      <c r="M13" s="5"/>
      <c r="N13" s="2" t="str">
        <f>IF(M14="","",IF(M14=O14,"△",IF(M14&gt;=O14,"○","●")))</f>
        <v/>
      </c>
      <c r="O13" s="4"/>
      <c r="P13" s="5"/>
      <c r="Q13" s="2" t="str">
        <f>IF(P14="","",IF(P14=R14,"△",IF(P14&gt;=R14,"○","●")))</f>
        <v/>
      </c>
      <c r="R13" s="28"/>
      <c r="S13" s="118" t="str">
        <f t="shared" ref="S13" si="3">IF(AND($H13="",$K13="",$N13="",$Q13=""),"",COUNTIF($D13:$Q13,"○"))</f>
        <v/>
      </c>
      <c r="T13" s="119" t="str">
        <f t="shared" ref="T13" si="4">IF(AND($H13="",$K13="",$N13="",$Q13=""),"",COUNTIF($D13:$Q13,"△"))</f>
        <v/>
      </c>
      <c r="U13" s="119" t="str">
        <f t="shared" ref="U13" si="5">IF(AND($H13="",$K13="",$N13="",$Q13=""),"",COUNTIF($D13:$Q13,"●"))</f>
        <v/>
      </c>
      <c r="V13" s="119" t="str">
        <f>IF(S13="","",(S13*3)+(T13*1))</f>
        <v/>
      </c>
      <c r="W13" s="119" t="str">
        <f>IF(S13="","",SUM(D14,A14,G14,M14,P14))</f>
        <v/>
      </c>
      <c r="X13" s="119" t="str">
        <f>IF(S13="","",SUM(I14,F14,O14,R14))</f>
        <v/>
      </c>
      <c r="Y13" s="119" t="str">
        <f>IF(S13="","",W13-X13)</f>
        <v/>
      </c>
      <c r="Z13" s="105" t="str">
        <f>IF(AA13="","",RANK(AA13,$AA9:$AA18,0))</f>
        <v/>
      </c>
      <c r="AA13" s="173" t="str">
        <f>IF(Y13="","",$V13*100+$Y13*10+W13)</f>
        <v/>
      </c>
    </row>
    <row r="14" spans="1:27" ht="18" customHeight="1" thickBot="1" x14ac:dyDescent="0.2">
      <c r="A14" s="170"/>
      <c r="B14" s="171"/>
      <c r="C14" s="172"/>
      <c r="D14" s="11"/>
      <c r="E14" s="12" t="s">
        <v>8</v>
      </c>
      <c r="F14" s="13"/>
      <c r="G14" s="11"/>
      <c r="H14" s="12" t="s">
        <v>8</v>
      </c>
      <c r="I14" s="13"/>
      <c r="J14" s="115"/>
      <c r="K14" s="116"/>
      <c r="L14" s="117"/>
      <c r="M14" s="6" t="str">
        <f>IF(L16="","",L16)</f>
        <v/>
      </c>
      <c r="N14" s="7" t="s">
        <v>8</v>
      </c>
      <c r="O14" s="8" t="str">
        <f>IF(J16="","",J16)</f>
        <v/>
      </c>
      <c r="P14" s="6" t="str">
        <f>IF(L18="","",L18)</f>
        <v/>
      </c>
      <c r="Q14" s="7" t="s">
        <v>8</v>
      </c>
      <c r="R14" s="7" t="str">
        <f>IF(J18="","",J18)</f>
        <v/>
      </c>
      <c r="S14" s="118"/>
      <c r="T14" s="119"/>
      <c r="U14" s="119"/>
      <c r="V14" s="119"/>
      <c r="W14" s="119"/>
      <c r="X14" s="119"/>
      <c r="Y14" s="119"/>
      <c r="Z14" s="105"/>
      <c r="AA14" s="173"/>
    </row>
    <row r="15" spans="1:27" ht="18" customHeight="1" x14ac:dyDescent="0.15">
      <c r="A15" s="92" t="s">
        <v>232</v>
      </c>
      <c r="B15" s="93"/>
      <c r="C15" s="174"/>
      <c r="D15" s="9"/>
      <c r="E15" s="2" t="str">
        <f>IF(D16="","",IF(D16=F16,"△",IF(D16&gt;=F16,"○","●")))</f>
        <v/>
      </c>
      <c r="F15" s="10"/>
      <c r="G15" s="2"/>
      <c r="H15" s="2" t="str">
        <f>IF(G16="","",IF(G16=I16,"△",IF(G16&gt;=I16,"○","●")))</f>
        <v/>
      </c>
      <c r="I15" s="10"/>
      <c r="J15" s="2"/>
      <c r="K15" s="2" t="str">
        <f>IF(J16="","",IF(J16=L16,"△",IF(J16&gt;=L16,"○","●")))</f>
        <v/>
      </c>
      <c r="L15" s="10"/>
      <c r="M15" s="112"/>
      <c r="N15" s="113"/>
      <c r="O15" s="114"/>
      <c r="P15" s="5"/>
      <c r="Q15" s="2" t="str">
        <f>IF(P16="","",IF(P16=R16,"△",IF(P16&gt;=R16,"○","●")))</f>
        <v/>
      </c>
      <c r="R15" s="28"/>
      <c r="S15" s="118" t="str">
        <f t="shared" ref="S15" si="6">IF(AND($H15="",$K15="",$N15="",$Q15=""),"",COUNTIF($D15:$Q15,"○"))</f>
        <v/>
      </c>
      <c r="T15" s="119" t="str">
        <f t="shared" ref="T15" si="7">IF(AND($H15="",$K15="",$N15="",$Q15=""),"",COUNTIF($D15:$Q15,"△"))</f>
        <v/>
      </c>
      <c r="U15" s="119" t="str">
        <f t="shared" ref="U15" si="8">IF(AND($H15="",$K15="",$N15="",$Q15=""),"",COUNTIF($D15:$Q15,"●"))</f>
        <v/>
      </c>
      <c r="V15" s="119" t="str">
        <f>IF(S15="","",(S15*3)+(T15*1))</f>
        <v/>
      </c>
      <c r="W15" s="119" t="str">
        <f>IF(S15="","",SUM(D16,J16,G16,P16))</f>
        <v/>
      </c>
      <c r="X15" s="119" t="str">
        <f>IF(S15="","",SUM(I16,F16,L16,R16))</f>
        <v/>
      </c>
      <c r="Y15" s="119" t="str">
        <f>IF(S15="","",W15-X15)</f>
        <v/>
      </c>
      <c r="Z15" s="105" t="str">
        <f>IF(AA15="","",RANK(AA15,$AA9:$AA18,0))</f>
        <v/>
      </c>
      <c r="AA15" s="173" t="str">
        <f>IF(Y15="","",$V15*100+$Y15*10+W15)</f>
        <v/>
      </c>
    </row>
    <row r="16" spans="1:27" ht="18" customHeight="1" thickBot="1" x14ac:dyDescent="0.2">
      <c r="A16" s="95"/>
      <c r="B16" s="96"/>
      <c r="C16" s="175"/>
      <c r="D16" s="11"/>
      <c r="E16" s="12" t="s">
        <v>8</v>
      </c>
      <c r="F16" s="13"/>
      <c r="G16" s="11"/>
      <c r="H16" s="12" t="s">
        <v>8</v>
      </c>
      <c r="I16" s="13"/>
      <c r="J16" s="11"/>
      <c r="K16" s="12" t="s">
        <v>8</v>
      </c>
      <c r="L16" s="13"/>
      <c r="M16" s="115"/>
      <c r="N16" s="116"/>
      <c r="O16" s="117"/>
      <c r="P16" s="6" t="str">
        <f>IF(O18="","",O18)</f>
        <v/>
      </c>
      <c r="Q16" s="7" t="s">
        <v>8</v>
      </c>
      <c r="R16" s="7" t="str">
        <f>IF(M18="","",M18)</f>
        <v/>
      </c>
      <c r="S16" s="118"/>
      <c r="T16" s="119"/>
      <c r="U16" s="119"/>
      <c r="V16" s="119"/>
      <c r="W16" s="119"/>
      <c r="X16" s="119"/>
      <c r="Y16" s="119"/>
      <c r="Z16" s="105"/>
      <c r="AA16" s="173"/>
    </row>
    <row r="17" spans="1:27" ht="18" customHeight="1" x14ac:dyDescent="0.15">
      <c r="A17" s="167" t="s">
        <v>97</v>
      </c>
      <c r="B17" s="168"/>
      <c r="C17" s="169"/>
      <c r="D17" s="19"/>
      <c r="E17" s="14" t="str">
        <f>IF(D18="","",IF(D18=F18,"△",IF(D18&gt;=F18,"○","●")))</f>
        <v/>
      </c>
      <c r="F17" s="15"/>
      <c r="G17" s="14"/>
      <c r="H17" s="14" t="str">
        <f>IF(G18="","",IF(G18=I18,"△",IF(G18&gt;=I18,"○","●")))</f>
        <v/>
      </c>
      <c r="I17" s="15"/>
      <c r="J17" s="14"/>
      <c r="K17" s="14" t="str">
        <f>IF(J18="","",IF(J18=L18,"△",IF(J18&gt;=L18,"○","●")))</f>
        <v/>
      </c>
      <c r="L17" s="15"/>
      <c r="M17" s="14"/>
      <c r="N17" s="14" t="str">
        <f>IF(M18="","",IF(M18=O18,"△",IF(M18&gt;=O18,"○","●")))</f>
        <v/>
      </c>
      <c r="O17" s="15"/>
      <c r="P17" s="112"/>
      <c r="Q17" s="113"/>
      <c r="R17" s="113"/>
      <c r="S17" s="118" t="str">
        <f>IF(AND($H17="",$K17="",$N17="",$Q17=""),"",COUNTIF($D17:$Q17,"○"))</f>
        <v/>
      </c>
      <c r="T17" s="119" t="str">
        <f t="shared" ref="T17" si="9">IF(AND($H17="",$K17="",$N17="",$Q17=""),"",COUNTIF($D17:$Q17,"△"))</f>
        <v/>
      </c>
      <c r="U17" s="119" t="str">
        <f t="shared" ref="U17" si="10">IF(AND($H17="",$K17="",$N17="",$Q17=""),"",COUNTIF($D17:$Q17,"●"))</f>
        <v/>
      </c>
      <c r="V17" s="119" t="str">
        <f>IF(S17="","",(S17*3)+(T17*1))</f>
        <v/>
      </c>
      <c r="W17" s="119" t="str">
        <f>IF(S17="","",SUM(J18,D18,G18,M18))</f>
        <v/>
      </c>
      <c r="X17" s="119" t="str">
        <f>IF(S17="","",SUM(L18,F18,I18,O18))</f>
        <v/>
      </c>
      <c r="Y17" s="119" t="str">
        <f>IF(S17="","",W17-X17)</f>
        <v/>
      </c>
      <c r="Z17" s="105" t="str">
        <f>IF(AA17="","",RANK(AA17,$AA9:$AA18,0))</f>
        <v/>
      </c>
      <c r="AA17" s="173" t="str">
        <f>IF(Y17="","",$V17*100+$Y17*10+W17)</f>
        <v/>
      </c>
    </row>
    <row r="18" spans="1:27" ht="18" customHeight="1" thickBot="1" x14ac:dyDescent="0.2">
      <c r="A18" s="170"/>
      <c r="B18" s="171"/>
      <c r="C18" s="172"/>
      <c r="D18" s="16"/>
      <c r="E18" s="17" t="s">
        <v>8</v>
      </c>
      <c r="F18" s="18"/>
      <c r="G18" s="16"/>
      <c r="H18" s="17" t="s">
        <v>8</v>
      </c>
      <c r="I18" s="18"/>
      <c r="J18" s="16"/>
      <c r="K18" s="17" t="s">
        <v>8</v>
      </c>
      <c r="L18" s="18"/>
      <c r="M18" s="16"/>
      <c r="N18" s="17" t="s">
        <v>8</v>
      </c>
      <c r="O18" s="18"/>
      <c r="P18" s="131"/>
      <c r="Q18" s="132"/>
      <c r="R18" s="132"/>
      <c r="S18" s="133"/>
      <c r="T18" s="134"/>
      <c r="U18" s="134"/>
      <c r="V18" s="134"/>
      <c r="W18" s="134"/>
      <c r="X18" s="134"/>
      <c r="Y18" s="134"/>
      <c r="Z18" s="127"/>
      <c r="AA18" s="173"/>
    </row>
    <row r="19" spans="1:27" ht="18" customHeight="1" x14ac:dyDescent="0.15">
      <c r="A19" s="25"/>
      <c r="B19" s="25"/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6"/>
      <c r="Q19" s="26"/>
      <c r="R19" s="26"/>
      <c r="S19" s="27"/>
      <c r="T19" s="27"/>
      <c r="U19" s="27"/>
      <c r="V19" s="27"/>
      <c r="W19" s="27"/>
      <c r="X19" s="27"/>
      <c r="Y19" s="27"/>
      <c r="Z19" s="27"/>
      <c r="AA19" s="22"/>
    </row>
    <row r="20" spans="1:27" ht="18" customHeight="1" x14ac:dyDescent="0.15">
      <c r="A20" s="25"/>
      <c r="B20" s="25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6"/>
      <c r="Q20" s="26"/>
      <c r="R20" s="26"/>
      <c r="S20" s="27"/>
      <c r="T20" s="27"/>
      <c r="U20" s="27"/>
      <c r="V20" s="27"/>
      <c r="W20" s="27"/>
      <c r="X20" s="27"/>
      <c r="Y20" s="27"/>
      <c r="Z20" s="27"/>
      <c r="AA20" s="22"/>
    </row>
    <row r="21" spans="1:27" ht="18" customHeight="1" thickBot="1" x14ac:dyDescent="0.2">
      <c r="A21" s="128" t="s">
        <v>66</v>
      </c>
      <c r="B21" s="129"/>
      <c r="C21" s="129"/>
      <c r="D21" s="129"/>
      <c r="E21" s="129"/>
      <c r="F21" s="129"/>
    </row>
    <row r="22" spans="1:27" ht="18" customHeight="1" thickBot="1" x14ac:dyDescent="0.2">
      <c r="A22" s="75" t="s">
        <v>29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</row>
    <row r="23" spans="1:27" ht="18" customHeight="1" x14ac:dyDescent="0.15">
      <c r="A23" s="80" t="s">
        <v>15</v>
      </c>
      <c r="B23" s="79"/>
      <c r="C23" s="80" t="s">
        <v>16</v>
      </c>
      <c r="D23" s="81"/>
      <c r="E23" s="81"/>
      <c r="F23" s="81"/>
      <c r="G23" s="81"/>
      <c r="H23" s="82"/>
      <c r="I23" s="130" t="s">
        <v>17</v>
      </c>
      <c r="J23" s="81"/>
      <c r="K23" s="81"/>
      <c r="L23" s="81"/>
      <c r="M23" s="81"/>
      <c r="N23" s="79"/>
      <c r="O23" s="29"/>
      <c r="P23" s="130" t="s">
        <v>17</v>
      </c>
      <c r="Q23" s="81"/>
      <c r="R23" s="81"/>
      <c r="S23" s="81"/>
      <c r="T23" s="81"/>
      <c r="U23" s="79"/>
      <c r="V23" s="80" t="s">
        <v>18</v>
      </c>
      <c r="W23" s="81"/>
      <c r="X23" s="81"/>
      <c r="Y23" s="81"/>
      <c r="Z23" s="82"/>
    </row>
    <row r="24" spans="1:27" ht="18" customHeight="1" x14ac:dyDescent="0.15">
      <c r="A24" s="135" t="s">
        <v>10</v>
      </c>
      <c r="B24" s="70"/>
      <c r="C24" s="69" t="s">
        <v>68</v>
      </c>
      <c r="D24" s="73"/>
      <c r="E24" s="73"/>
      <c r="F24" s="73"/>
      <c r="G24" s="73"/>
      <c r="H24" s="74"/>
      <c r="I24" s="136" t="str">
        <f>A9</f>
        <v>DENOVA　B</v>
      </c>
      <c r="J24" s="73"/>
      <c r="K24" s="73"/>
      <c r="L24" s="73"/>
      <c r="M24" s="73"/>
      <c r="N24" s="70"/>
      <c r="O24" s="30" t="s">
        <v>19</v>
      </c>
      <c r="P24" s="136" t="str">
        <f>A11</f>
        <v>石狩FC</v>
      </c>
      <c r="Q24" s="73"/>
      <c r="R24" s="73"/>
      <c r="S24" s="73"/>
      <c r="T24" s="73"/>
      <c r="U24" s="70"/>
      <c r="V24" s="69" t="s">
        <v>25</v>
      </c>
      <c r="W24" s="73"/>
      <c r="X24" s="73"/>
      <c r="Y24" s="73"/>
      <c r="Z24" s="74"/>
    </row>
    <row r="25" spans="1:27" ht="18" customHeight="1" x14ac:dyDescent="0.15">
      <c r="A25" s="135" t="s">
        <v>11</v>
      </c>
      <c r="B25" s="70"/>
      <c r="C25" s="69" t="s">
        <v>69</v>
      </c>
      <c r="D25" s="73"/>
      <c r="E25" s="73"/>
      <c r="F25" s="73"/>
      <c r="G25" s="73"/>
      <c r="H25" s="74"/>
      <c r="I25" s="136" t="str">
        <f>A13</f>
        <v>札幌ジュニア　A</v>
      </c>
      <c r="J25" s="73"/>
      <c r="K25" s="73"/>
      <c r="L25" s="73"/>
      <c r="M25" s="73"/>
      <c r="N25" s="70"/>
      <c r="O25" s="30" t="s">
        <v>19</v>
      </c>
      <c r="P25" s="136" t="str">
        <f>A15</f>
        <v>ENIS</v>
      </c>
      <c r="Q25" s="73"/>
      <c r="R25" s="73"/>
      <c r="S25" s="73"/>
      <c r="T25" s="73"/>
      <c r="U25" s="70"/>
      <c r="V25" s="69" t="s">
        <v>25</v>
      </c>
      <c r="W25" s="73"/>
      <c r="X25" s="73"/>
      <c r="Y25" s="73"/>
      <c r="Z25" s="74"/>
    </row>
    <row r="26" spans="1:27" ht="18" customHeight="1" x14ac:dyDescent="0.15">
      <c r="A26" s="69" t="s">
        <v>64</v>
      </c>
      <c r="B26" s="70"/>
      <c r="C26" s="69" t="s">
        <v>70</v>
      </c>
      <c r="D26" s="73"/>
      <c r="E26" s="73"/>
      <c r="F26" s="73"/>
      <c r="G26" s="73"/>
      <c r="H26" s="74"/>
      <c r="I26" s="137" t="str">
        <f>A9</f>
        <v>DENOVA　B</v>
      </c>
      <c r="J26" s="73"/>
      <c r="K26" s="73"/>
      <c r="L26" s="73"/>
      <c r="M26" s="73"/>
      <c r="N26" s="70"/>
      <c r="O26" s="30" t="s">
        <v>19</v>
      </c>
      <c r="P26" s="137" t="str">
        <f>P7</f>
        <v>Arearea</v>
      </c>
      <c r="Q26" s="73"/>
      <c r="R26" s="73"/>
      <c r="S26" s="73"/>
      <c r="T26" s="73"/>
      <c r="U26" s="70"/>
      <c r="V26" s="69" t="s">
        <v>25</v>
      </c>
      <c r="W26" s="73"/>
      <c r="X26" s="73"/>
      <c r="Y26" s="73"/>
      <c r="Z26" s="74"/>
    </row>
    <row r="27" spans="1:27" ht="18" customHeight="1" x14ac:dyDescent="0.15">
      <c r="A27" s="69" t="s">
        <v>13</v>
      </c>
      <c r="B27" s="70"/>
      <c r="C27" s="69" t="s">
        <v>71</v>
      </c>
      <c r="D27" s="73"/>
      <c r="E27" s="73"/>
      <c r="F27" s="73"/>
      <c r="G27" s="73"/>
      <c r="H27" s="74"/>
      <c r="I27" s="137" t="str">
        <f>A11</f>
        <v>石狩FC</v>
      </c>
      <c r="J27" s="73"/>
      <c r="K27" s="73"/>
      <c r="L27" s="73"/>
      <c r="M27" s="73"/>
      <c r="N27" s="70"/>
      <c r="O27" s="30" t="s">
        <v>19</v>
      </c>
      <c r="P27" s="137" t="str">
        <f>M7</f>
        <v>ENIS</v>
      </c>
      <c r="Q27" s="73"/>
      <c r="R27" s="73"/>
      <c r="S27" s="73"/>
      <c r="T27" s="73"/>
      <c r="U27" s="70"/>
      <c r="V27" s="69" t="s">
        <v>25</v>
      </c>
      <c r="W27" s="73"/>
      <c r="X27" s="73"/>
      <c r="Y27" s="73"/>
      <c r="Z27" s="74"/>
    </row>
    <row r="28" spans="1:27" ht="18" customHeight="1" thickBot="1" x14ac:dyDescent="0.2">
      <c r="A28" s="141" t="s">
        <v>65</v>
      </c>
      <c r="B28" s="142"/>
      <c r="C28" s="141" t="s">
        <v>72</v>
      </c>
      <c r="D28" s="143"/>
      <c r="E28" s="143"/>
      <c r="F28" s="143"/>
      <c r="G28" s="143"/>
      <c r="H28" s="144"/>
      <c r="I28" s="159" t="str">
        <f>A13</f>
        <v>札幌ジュニア　A</v>
      </c>
      <c r="J28" s="160"/>
      <c r="K28" s="160"/>
      <c r="L28" s="160"/>
      <c r="M28" s="160"/>
      <c r="N28" s="161"/>
      <c r="O28" s="31" t="s">
        <v>19</v>
      </c>
      <c r="P28" s="159" t="str">
        <f>A17</f>
        <v>Arearea</v>
      </c>
      <c r="Q28" s="160"/>
      <c r="R28" s="160"/>
      <c r="S28" s="160"/>
      <c r="T28" s="160"/>
      <c r="U28" s="161"/>
      <c r="V28" s="176" t="s">
        <v>25</v>
      </c>
      <c r="W28" s="160"/>
      <c r="X28" s="160"/>
      <c r="Y28" s="160"/>
      <c r="Z28" s="177"/>
    </row>
    <row r="29" spans="1:27" ht="18" customHeight="1" x14ac:dyDescent="0.15"/>
    <row r="30" spans="1:27" ht="18" customHeight="1" thickBot="1" x14ac:dyDescent="0.2">
      <c r="A30" s="128" t="s">
        <v>67</v>
      </c>
      <c r="B30" s="128"/>
      <c r="C30" s="128"/>
      <c r="D30" s="128"/>
      <c r="E30" s="128"/>
      <c r="F30" s="128"/>
    </row>
    <row r="31" spans="1:27" ht="18" customHeight="1" thickBot="1" x14ac:dyDescent="0.2">
      <c r="A31" s="75" t="s">
        <v>62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</row>
    <row r="32" spans="1:27" ht="18" customHeight="1" x14ac:dyDescent="0.15">
      <c r="A32" s="80" t="s">
        <v>15</v>
      </c>
      <c r="B32" s="79"/>
      <c r="C32" s="80" t="s">
        <v>16</v>
      </c>
      <c r="D32" s="81"/>
      <c r="E32" s="81"/>
      <c r="F32" s="81"/>
      <c r="G32" s="81"/>
      <c r="H32" s="82"/>
      <c r="I32" s="130" t="s">
        <v>17</v>
      </c>
      <c r="J32" s="81"/>
      <c r="K32" s="81"/>
      <c r="L32" s="81"/>
      <c r="M32" s="81"/>
      <c r="N32" s="79"/>
      <c r="O32" s="29"/>
      <c r="P32" s="130" t="s">
        <v>17</v>
      </c>
      <c r="Q32" s="81"/>
      <c r="R32" s="81"/>
      <c r="S32" s="81"/>
      <c r="T32" s="81"/>
      <c r="U32" s="79"/>
      <c r="V32" s="80" t="s">
        <v>18</v>
      </c>
      <c r="W32" s="81"/>
      <c r="X32" s="81"/>
      <c r="Y32" s="81"/>
      <c r="Z32" s="82"/>
    </row>
    <row r="33" spans="1:26" ht="18" customHeight="1" x14ac:dyDescent="0.15">
      <c r="A33" s="135" t="s">
        <v>10</v>
      </c>
      <c r="B33" s="70"/>
      <c r="C33" s="69" t="s">
        <v>73</v>
      </c>
      <c r="D33" s="73"/>
      <c r="E33" s="73"/>
      <c r="F33" s="73"/>
      <c r="G33" s="73"/>
      <c r="H33" s="74"/>
      <c r="I33" s="136" t="str">
        <f>A9</f>
        <v>DENOVA　B</v>
      </c>
      <c r="J33" s="73"/>
      <c r="K33" s="73"/>
      <c r="L33" s="73"/>
      <c r="M33" s="73"/>
      <c r="N33" s="70"/>
      <c r="O33" s="30" t="s">
        <v>19</v>
      </c>
      <c r="P33" s="136" t="str">
        <f>A13</f>
        <v>札幌ジュニア　A</v>
      </c>
      <c r="Q33" s="73"/>
      <c r="R33" s="73"/>
      <c r="S33" s="73"/>
      <c r="T33" s="73"/>
      <c r="U33" s="70"/>
      <c r="V33" s="69" t="s">
        <v>25</v>
      </c>
      <c r="W33" s="73"/>
      <c r="X33" s="73"/>
      <c r="Y33" s="73"/>
      <c r="Z33" s="74"/>
    </row>
    <row r="34" spans="1:26" ht="18" customHeight="1" x14ac:dyDescent="0.15">
      <c r="A34" s="135" t="s">
        <v>11</v>
      </c>
      <c r="B34" s="70"/>
      <c r="C34" s="69" t="s">
        <v>74</v>
      </c>
      <c r="D34" s="73"/>
      <c r="E34" s="73"/>
      <c r="F34" s="73"/>
      <c r="G34" s="73"/>
      <c r="H34" s="74"/>
      <c r="I34" s="136" t="str">
        <f>A11</f>
        <v>石狩FC</v>
      </c>
      <c r="J34" s="73"/>
      <c r="K34" s="73"/>
      <c r="L34" s="73"/>
      <c r="M34" s="73"/>
      <c r="N34" s="70"/>
      <c r="O34" s="30" t="s">
        <v>19</v>
      </c>
      <c r="P34" s="137" t="str">
        <f>A17</f>
        <v>Arearea</v>
      </c>
      <c r="Q34" s="73"/>
      <c r="R34" s="73"/>
      <c r="S34" s="73"/>
      <c r="T34" s="73"/>
      <c r="U34" s="70"/>
      <c r="V34" s="69" t="s">
        <v>25</v>
      </c>
      <c r="W34" s="73"/>
      <c r="X34" s="73"/>
      <c r="Y34" s="73"/>
      <c r="Z34" s="74"/>
    </row>
    <row r="35" spans="1:26" ht="18" customHeight="1" x14ac:dyDescent="0.15">
      <c r="A35" s="69" t="s">
        <v>64</v>
      </c>
      <c r="B35" s="70"/>
      <c r="C35" s="69" t="s">
        <v>75</v>
      </c>
      <c r="D35" s="73"/>
      <c r="E35" s="73"/>
      <c r="F35" s="73"/>
      <c r="G35" s="73"/>
      <c r="H35" s="74"/>
      <c r="I35" s="137" t="str">
        <f>A9</f>
        <v>DENOVA　B</v>
      </c>
      <c r="J35" s="73"/>
      <c r="K35" s="73"/>
      <c r="L35" s="73"/>
      <c r="M35" s="73"/>
      <c r="N35" s="70"/>
      <c r="O35" s="30" t="s">
        <v>19</v>
      </c>
      <c r="P35" s="137" t="str">
        <f>A15</f>
        <v>ENIS</v>
      </c>
      <c r="Q35" s="73"/>
      <c r="R35" s="73"/>
      <c r="S35" s="73"/>
      <c r="T35" s="73"/>
      <c r="U35" s="70"/>
      <c r="V35" s="69" t="s">
        <v>25</v>
      </c>
      <c r="W35" s="73"/>
      <c r="X35" s="73"/>
      <c r="Y35" s="73"/>
      <c r="Z35" s="74"/>
    </row>
    <row r="36" spans="1:26" ht="18" customHeight="1" x14ac:dyDescent="0.15">
      <c r="A36" s="69" t="s">
        <v>13</v>
      </c>
      <c r="B36" s="70"/>
      <c r="C36" s="69" t="s">
        <v>76</v>
      </c>
      <c r="D36" s="73"/>
      <c r="E36" s="73"/>
      <c r="F36" s="73"/>
      <c r="G36" s="73"/>
      <c r="H36" s="74"/>
      <c r="I36" s="138" t="str">
        <f>A11</f>
        <v>石狩FC</v>
      </c>
      <c r="J36" s="139"/>
      <c r="K36" s="139"/>
      <c r="L36" s="139"/>
      <c r="M36" s="139"/>
      <c r="N36" s="140"/>
      <c r="O36" s="37" t="s">
        <v>19</v>
      </c>
      <c r="P36" s="138" t="str">
        <f>A13</f>
        <v>札幌ジュニア　A</v>
      </c>
      <c r="Q36" s="139"/>
      <c r="R36" s="139"/>
      <c r="S36" s="139"/>
      <c r="T36" s="139"/>
      <c r="U36" s="140"/>
      <c r="V36" s="69" t="s">
        <v>25</v>
      </c>
      <c r="W36" s="73"/>
      <c r="X36" s="73"/>
      <c r="Y36" s="73"/>
      <c r="Z36" s="74"/>
    </row>
    <row r="37" spans="1:26" ht="14.25" thickBot="1" x14ac:dyDescent="0.2">
      <c r="A37" s="141" t="s">
        <v>65</v>
      </c>
      <c r="B37" s="142"/>
      <c r="C37" s="141" t="s">
        <v>77</v>
      </c>
      <c r="D37" s="143"/>
      <c r="E37" s="143"/>
      <c r="F37" s="143"/>
      <c r="G37" s="143"/>
      <c r="H37" s="144"/>
      <c r="I37" s="145" t="str">
        <f>A15</f>
        <v>ENIS</v>
      </c>
      <c r="J37" s="143"/>
      <c r="K37" s="143"/>
      <c r="L37" s="143"/>
      <c r="M37" s="143"/>
      <c r="N37" s="142"/>
      <c r="O37" s="31" t="s">
        <v>19</v>
      </c>
      <c r="P37" s="145" t="str">
        <f>A17</f>
        <v>Arearea</v>
      </c>
      <c r="Q37" s="143"/>
      <c r="R37" s="143"/>
      <c r="S37" s="143"/>
      <c r="T37" s="143"/>
      <c r="U37" s="142"/>
      <c r="V37" s="141" t="s">
        <v>25</v>
      </c>
      <c r="W37" s="143"/>
      <c r="X37" s="143"/>
      <c r="Y37" s="143"/>
      <c r="Z37" s="144"/>
    </row>
    <row r="38" spans="1:26" x14ac:dyDescent="0.15">
      <c r="A38" s="34"/>
      <c r="B38" s="33"/>
      <c r="C38" s="34"/>
      <c r="D38" s="33"/>
      <c r="E38" s="33"/>
      <c r="F38" s="33"/>
      <c r="G38" s="33"/>
      <c r="H38" s="33"/>
      <c r="I38" s="38"/>
      <c r="J38" s="39"/>
      <c r="K38" s="39"/>
      <c r="L38" s="39"/>
      <c r="M38" s="39"/>
      <c r="N38" s="39"/>
      <c r="O38" s="40"/>
      <c r="P38" s="38"/>
      <c r="Q38" s="39"/>
      <c r="R38" s="39"/>
      <c r="S38" s="39"/>
      <c r="T38" s="39"/>
      <c r="U38" s="39"/>
      <c r="V38" s="34"/>
      <c r="W38" s="33"/>
      <c r="X38" s="33"/>
      <c r="Y38" s="33"/>
      <c r="Z38" s="33"/>
    </row>
    <row r="39" spans="1:26" x14ac:dyDescent="0.15">
      <c r="A39" s="34"/>
      <c r="B39" s="33"/>
      <c r="C39" s="3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5"/>
      <c r="P39" s="33"/>
      <c r="Q39" s="33"/>
      <c r="R39" s="33"/>
      <c r="S39" s="33"/>
      <c r="T39" s="33"/>
      <c r="U39" s="33"/>
      <c r="V39" s="34"/>
      <c r="W39" s="33"/>
      <c r="X39" s="33"/>
      <c r="Y39" s="33"/>
      <c r="Z39" s="33"/>
    </row>
    <row r="40" spans="1:26" ht="14.25" thickBot="1" x14ac:dyDescent="0.2">
      <c r="A40" s="128" t="s">
        <v>115</v>
      </c>
      <c r="B40" s="128"/>
      <c r="C40" s="128"/>
      <c r="D40" s="128"/>
      <c r="E40" s="128"/>
      <c r="F40" s="128"/>
    </row>
    <row r="41" spans="1:26" ht="14.25" thickBot="1" x14ac:dyDescent="0.2">
      <c r="A41" s="75" t="s">
        <v>30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7"/>
    </row>
    <row r="42" spans="1:26" x14ac:dyDescent="0.15">
      <c r="A42" s="78" t="s">
        <v>116</v>
      </c>
      <c r="B42" s="79"/>
      <c r="C42" s="80" t="s">
        <v>16</v>
      </c>
      <c r="D42" s="81"/>
      <c r="E42" s="81"/>
      <c r="F42" s="81"/>
      <c r="G42" s="81"/>
      <c r="H42" s="82"/>
      <c r="I42" s="130" t="s">
        <v>17</v>
      </c>
      <c r="J42" s="81"/>
      <c r="K42" s="81"/>
      <c r="L42" s="81"/>
      <c r="M42" s="81"/>
      <c r="N42" s="79"/>
      <c r="O42" s="29"/>
      <c r="P42" s="130" t="s">
        <v>17</v>
      </c>
      <c r="Q42" s="81"/>
      <c r="R42" s="81"/>
      <c r="S42" s="81"/>
      <c r="T42" s="81"/>
      <c r="U42" s="79"/>
      <c r="V42" s="80" t="s">
        <v>18</v>
      </c>
      <c r="W42" s="81"/>
      <c r="X42" s="81"/>
      <c r="Y42" s="81"/>
      <c r="Z42" s="82"/>
    </row>
    <row r="43" spans="1:26" x14ac:dyDescent="0.15">
      <c r="A43" s="135" t="s">
        <v>10</v>
      </c>
      <c r="B43" s="70"/>
      <c r="C43" s="69" t="s">
        <v>73</v>
      </c>
      <c r="D43" s="73"/>
      <c r="E43" s="73"/>
      <c r="F43" s="73"/>
      <c r="G43" s="73"/>
      <c r="H43" s="74"/>
      <c r="I43" s="137" t="s">
        <v>20</v>
      </c>
      <c r="J43" s="73"/>
      <c r="K43" s="73"/>
      <c r="L43" s="73"/>
      <c r="M43" s="73"/>
      <c r="N43" s="70"/>
      <c r="O43" s="30" t="s">
        <v>19</v>
      </c>
      <c r="P43" s="137" t="s">
        <v>81</v>
      </c>
      <c r="Q43" s="73"/>
      <c r="R43" s="73"/>
      <c r="S43" s="73"/>
      <c r="T43" s="73"/>
      <c r="U43" s="70"/>
      <c r="V43" s="69" t="s">
        <v>25</v>
      </c>
      <c r="W43" s="73"/>
      <c r="X43" s="73"/>
      <c r="Y43" s="73"/>
      <c r="Z43" s="74"/>
    </row>
    <row r="44" spans="1:26" x14ac:dyDescent="0.15">
      <c r="A44" s="135" t="s">
        <v>11</v>
      </c>
      <c r="B44" s="70"/>
      <c r="C44" s="69" t="s">
        <v>74</v>
      </c>
      <c r="D44" s="73"/>
      <c r="E44" s="73"/>
      <c r="F44" s="73"/>
      <c r="G44" s="73"/>
      <c r="H44" s="74"/>
      <c r="I44" s="137" t="s">
        <v>21</v>
      </c>
      <c r="J44" s="73"/>
      <c r="K44" s="73"/>
      <c r="L44" s="73"/>
      <c r="M44" s="73"/>
      <c r="N44" s="70"/>
      <c r="O44" s="30" t="s">
        <v>19</v>
      </c>
      <c r="P44" s="137" t="s">
        <v>99</v>
      </c>
      <c r="Q44" s="73"/>
      <c r="R44" s="73"/>
      <c r="S44" s="73"/>
      <c r="T44" s="73"/>
      <c r="U44" s="70"/>
      <c r="V44" s="69" t="s">
        <v>25</v>
      </c>
      <c r="W44" s="73"/>
      <c r="X44" s="73"/>
      <c r="Y44" s="73"/>
      <c r="Z44" s="74"/>
    </row>
    <row r="45" spans="1:26" x14ac:dyDescent="0.15">
      <c r="A45" s="135" t="s">
        <v>12</v>
      </c>
      <c r="B45" s="70"/>
      <c r="C45" s="69" t="s">
        <v>75</v>
      </c>
      <c r="D45" s="73"/>
      <c r="E45" s="73"/>
      <c r="F45" s="73"/>
      <c r="G45" s="73"/>
      <c r="H45" s="74"/>
      <c r="I45" s="137" t="s">
        <v>78</v>
      </c>
      <c r="J45" s="73"/>
      <c r="K45" s="73"/>
      <c r="L45" s="73"/>
      <c r="M45" s="73"/>
      <c r="N45" s="70"/>
      <c r="O45" s="30" t="s">
        <v>19</v>
      </c>
      <c r="P45" s="137" t="s">
        <v>104</v>
      </c>
      <c r="Q45" s="73"/>
      <c r="R45" s="73"/>
      <c r="S45" s="73"/>
      <c r="T45" s="73"/>
      <c r="U45" s="70"/>
      <c r="V45" s="69" t="s">
        <v>25</v>
      </c>
      <c r="W45" s="73"/>
      <c r="X45" s="73"/>
      <c r="Y45" s="73"/>
      <c r="Z45" s="74"/>
    </row>
    <row r="46" spans="1:26" x14ac:dyDescent="0.15">
      <c r="A46" s="135" t="s">
        <v>13</v>
      </c>
      <c r="B46" s="70"/>
      <c r="C46" s="69" t="s">
        <v>76</v>
      </c>
      <c r="D46" s="73"/>
      <c r="E46" s="73"/>
      <c r="F46" s="73"/>
      <c r="G46" s="73"/>
      <c r="H46" s="74"/>
      <c r="I46" s="146" t="s">
        <v>101</v>
      </c>
      <c r="J46" s="147"/>
      <c r="K46" s="147"/>
      <c r="L46" s="147"/>
      <c r="M46" s="147"/>
      <c r="N46" s="148"/>
      <c r="O46" s="30" t="s">
        <v>19</v>
      </c>
      <c r="P46" s="137" t="s">
        <v>53</v>
      </c>
      <c r="Q46" s="73"/>
      <c r="R46" s="73"/>
      <c r="S46" s="73"/>
      <c r="T46" s="73"/>
      <c r="U46" s="70"/>
      <c r="V46" s="69" t="s">
        <v>25</v>
      </c>
      <c r="W46" s="73"/>
      <c r="X46" s="73"/>
      <c r="Y46" s="73"/>
      <c r="Z46" s="74"/>
    </row>
    <row r="47" spans="1:26" ht="14.25" thickBot="1" x14ac:dyDescent="0.2">
      <c r="A47" s="149" t="s">
        <v>14</v>
      </c>
      <c r="B47" s="150"/>
      <c r="C47" s="149" t="s">
        <v>77</v>
      </c>
      <c r="D47" s="151"/>
      <c r="E47" s="151"/>
      <c r="F47" s="151"/>
      <c r="G47" s="151"/>
      <c r="H47" s="150"/>
      <c r="I47" s="149" t="s">
        <v>112</v>
      </c>
      <c r="J47" s="151"/>
      <c r="K47" s="151"/>
      <c r="L47" s="151"/>
      <c r="M47" s="151"/>
      <c r="N47" s="150"/>
      <c r="O47" s="31" t="s">
        <v>19</v>
      </c>
      <c r="P47" s="149" t="s">
        <v>114</v>
      </c>
      <c r="Q47" s="151"/>
      <c r="R47" s="151"/>
      <c r="S47" s="151"/>
      <c r="T47" s="151"/>
      <c r="U47" s="150"/>
      <c r="V47" s="149" t="s">
        <v>25</v>
      </c>
      <c r="W47" s="151"/>
      <c r="X47" s="151"/>
      <c r="Y47" s="151"/>
      <c r="Z47" s="150"/>
    </row>
    <row r="49" spans="1:26" ht="14.25" thickBot="1" x14ac:dyDescent="0.2">
      <c r="A49" s="128" t="s">
        <v>115</v>
      </c>
      <c r="B49" s="128"/>
      <c r="C49" s="128"/>
      <c r="D49" s="128"/>
      <c r="E49" s="128"/>
      <c r="F49" s="128"/>
    </row>
    <row r="50" spans="1:26" ht="14.25" thickBot="1" x14ac:dyDescent="0.2">
      <c r="A50" s="75" t="s">
        <v>79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7"/>
    </row>
    <row r="51" spans="1:26" x14ac:dyDescent="0.15">
      <c r="A51" s="78" t="s">
        <v>116</v>
      </c>
      <c r="B51" s="79"/>
      <c r="C51" s="80" t="s">
        <v>16</v>
      </c>
      <c r="D51" s="81"/>
      <c r="E51" s="81"/>
      <c r="F51" s="81"/>
      <c r="G51" s="81"/>
      <c r="H51" s="82"/>
      <c r="I51" s="130" t="s">
        <v>17</v>
      </c>
      <c r="J51" s="81"/>
      <c r="K51" s="81"/>
      <c r="L51" s="81"/>
      <c r="M51" s="81"/>
      <c r="N51" s="79"/>
      <c r="O51" s="29"/>
      <c r="P51" s="130" t="s">
        <v>17</v>
      </c>
      <c r="Q51" s="81"/>
      <c r="R51" s="81"/>
      <c r="S51" s="81"/>
      <c r="T51" s="81"/>
      <c r="U51" s="79"/>
      <c r="V51" s="80" t="s">
        <v>18</v>
      </c>
      <c r="W51" s="81"/>
      <c r="X51" s="81"/>
      <c r="Y51" s="81"/>
      <c r="Z51" s="82"/>
    </row>
    <row r="52" spans="1:26" x14ac:dyDescent="0.15">
      <c r="A52" s="69" t="s">
        <v>22</v>
      </c>
      <c r="B52" s="70"/>
      <c r="C52" s="69" t="s">
        <v>73</v>
      </c>
      <c r="D52" s="73"/>
      <c r="E52" s="73"/>
      <c r="F52" s="73"/>
      <c r="G52" s="73"/>
      <c r="H52" s="74"/>
      <c r="I52" s="146" t="s">
        <v>36</v>
      </c>
      <c r="J52" s="147"/>
      <c r="K52" s="147"/>
      <c r="L52" s="147"/>
      <c r="M52" s="147"/>
      <c r="N52" s="148"/>
      <c r="O52" s="30" t="s">
        <v>19</v>
      </c>
      <c r="P52" s="137" t="s">
        <v>82</v>
      </c>
      <c r="Q52" s="73"/>
      <c r="R52" s="73"/>
      <c r="S52" s="73"/>
      <c r="T52" s="73"/>
      <c r="U52" s="70"/>
      <c r="V52" s="69" t="s">
        <v>25</v>
      </c>
      <c r="W52" s="73"/>
      <c r="X52" s="73"/>
      <c r="Y52" s="73"/>
      <c r="Z52" s="74"/>
    </row>
    <row r="53" spans="1:26" x14ac:dyDescent="0.15">
      <c r="A53" s="69" t="s">
        <v>33</v>
      </c>
      <c r="B53" s="70"/>
      <c r="C53" s="69" t="s">
        <v>74</v>
      </c>
      <c r="D53" s="73"/>
      <c r="E53" s="73"/>
      <c r="F53" s="73"/>
      <c r="G53" s="73"/>
      <c r="H53" s="74"/>
      <c r="I53" s="137" t="s">
        <v>100</v>
      </c>
      <c r="J53" s="73"/>
      <c r="K53" s="73"/>
      <c r="L53" s="73"/>
      <c r="M53" s="73"/>
      <c r="N53" s="70"/>
      <c r="O53" s="30" t="s">
        <v>19</v>
      </c>
      <c r="P53" s="137" t="s">
        <v>80</v>
      </c>
      <c r="Q53" s="73"/>
      <c r="R53" s="73"/>
      <c r="S53" s="73"/>
      <c r="T53" s="73"/>
      <c r="U53" s="70"/>
      <c r="V53" s="69" t="s">
        <v>25</v>
      </c>
      <c r="W53" s="73"/>
      <c r="X53" s="73"/>
      <c r="Y53" s="73"/>
      <c r="Z53" s="74"/>
    </row>
    <row r="54" spans="1:26" x14ac:dyDescent="0.15">
      <c r="A54" s="69" t="s">
        <v>103</v>
      </c>
      <c r="B54" s="70"/>
      <c r="C54" s="69" t="s">
        <v>75</v>
      </c>
      <c r="D54" s="73"/>
      <c r="E54" s="73"/>
      <c r="F54" s="73"/>
      <c r="G54" s="73"/>
      <c r="H54" s="74"/>
      <c r="I54" s="137" t="s">
        <v>37</v>
      </c>
      <c r="J54" s="73"/>
      <c r="K54" s="73"/>
      <c r="L54" s="73"/>
      <c r="M54" s="73"/>
      <c r="N54" s="70"/>
      <c r="O54" s="30" t="s">
        <v>19</v>
      </c>
      <c r="P54" s="137" t="s">
        <v>105</v>
      </c>
      <c r="Q54" s="73"/>
      <c r="R54" s="73"/>
      <c r="S54" s="73"/>
      <c r="T54" s="73"/>
      <c r="U54" s="70"/>
      <c r="V54" s="69" t="s">
        <v>25</v>
      </c>
      <c r="W54" s="73"/>
      <c r="X54" s="73"/>
      <c r="Y54" s="73"/>
      <c r="Z54" s="74"/>
    </row>
    <row r="55" spans="1:26" x14ac:dyDescent="0.15">
      <c r="A55" s="69" t="s">
        <v>43</v>
      </c>
      <c r="B55" s="70"/>
      <c r="C55" s="69" t="s">
        <v>76</v>
      </c>
      <c r="D55" s="73"/>
      <c r="E55" s="73"/>
      <c r="F55" s="73"/>
      <c r="G55" s="73"/>
      <c r="H55" s="74"/>
      <c r="I55" s="137" t="s">
        <v>102</v>
      </c>
      <c r="J55" s="73"/>
      <c r="K55" s="73"/>
      <c r="L55" s="73"/>
      <c r="M55" s="73"/>
      <c r="N55" s="70"/>
      <c r="O55" s="30" t="s">
        <v>19</v>
      </c>
      <c r="P55" s="137" t="s">
        <v>52</v>
      </c>
      <c r="Q55" s="73"/>
      <c r="R55" s="73"/>
      <c r="S55" s="73"/>
      <c r="T55" s="73"/>
      <c r="U55" s="70"/>
      <c r="V55" s="146" t="s">
        <v>25</v>
      </c>
      <c r="W55" s="162"/>
      <c r="X55" s="162"/>
      <c r="Y55" s="162"/>
      <c r="Z55" s="163"/>
    </row>
    <row r="56" spans="1:26" ht="14.25" thickBot="1" x14ac:dyDescent="0.2">
      <c r="A56" s="149" t="s">
        <v>44</v>
      </c>
      <c r="B56" s="152"/>
      <c r="C56" s="149" t="s">
        <v>77</v>
      </c>
      <c r="D56" s="151"/>
      <c r="E56" s="151"/>
      <c r="F56" s="151"/>
      <c r="G56" s="151"/>
      <c r="H56" s="150"/>
      <c r="I56" s="149" t="s">
        <v>123</v>
      </c>
      <c r="J56" s="153"/>
      <c r="K56" s="153"/>
      <c r="L56" s="153"/>
      <c r="M56" s="153"/>
      <c r="N56" s="152"/>
      <c r="O56" s="31" t="s">
        <v>19</v>
      </c>
      <c r="P56" s="149" t="s">
        <v>124</v>
      </c>
      <c r="Q56" s="153"/>
      <c r="R56" s="153"/>
      <c r="S56" s="153"/>
      <c r="T56" s="153"/>
      <c r="U56" s="152"/>
      <c r="V56" s="149" t="s">
        <v>25</v>
      </c>
      <c r="W56" s="154"/>
      <c r="X56" s="154"/>
      <c r="Y56" s="154"/>
      <c r="Z56" s="155"/>
    </row>
    <row r="58" spans="1:26" ht="14.25" thickBot="1" x14ac:dyDescent="0.2">
      <c r="A58" s="128" t="s">
        <v>115</v>
      </c>
      <c r="B58" s="128"/>
      <c r="C58" s="128"/>
      <c r="D58" s="128"/>
      <c r="E58" s="128"/>
      <c r="F58" s="128"/>
    </row>
    <row r="59" spans="1:26" ht="14.25" thickBot="1" x14ac:dyDescent="0.2">
      <c r="A59" s="75" t="s">
        <v>62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7"/>
    </row>
    <row r="60" spans="1:26" x14ac:dyDescent="0.15">
      <c r="A60" s="78" t="s">
        <v>116</v>
      </c>
      <c r="B60" s="79"/>
      <c r="C60" s="80" t="s">
        <v>16</v>
      </c>
      <c r="D60" s="81"/>
      <c r="E60" s="81"/>
      <c r="F60" s="81"/>
      <c r="G60" s="81"/>
      <c r="H60" s="82"/>
      <c r="I60" s="80" t="s">
        <v>17</v>
      </c>
      <c r="J60" s="81"/>
      <c r="K60" s="81"/>
      <c r="L60" s="81"/>
      <c r="M60" s="81"/>
      <c r="N60" s="82"/>
      <c r="O60" s="41"/>
      <c r="P60" s="80" t="s">
        <v>17</v>
      </c>
      <c r="Q60" s="81"/>
      <c r="R60" s="81"/>
      <c r="S60" s="81"/>
      <c r="T60" s="81"/>
      <c r="U60" s="82"/>
      <c r="V60" s="80" t="s">
        <v>18</v>
      </c>
      <c r="W60" s="81"/>
      <c r="X60" s="81"/>
      <c r="Y60" s="81"/>
      <c r="Z60" s="82"/>
    </row>
    <row r="61" spans="1:26" x14ac:dyDescent="0.15">
      <c r="A61" s="69" t="s">
        <v>45</v>
      </c>
      <c r="B61" s="74"/>
      <c r="C61" s="69" t="s">
        <v>73</v>
      </c>
      <c r="D61" s="73"/>
      <c r="E61" s="73"/>
      <c r="F61" s="73"/>
      <c r="G61" s="73"/>
      <c r="H61" s="74"/>
      <c r="I61" s="69" t="s">
        <v>41</v>
      </c>
      <c r="J61" s="73"/>
      <c r="K61" s="73"/>
      <c r="L61" s="73"/>
      <c r="M61" s="73"/>
      <c r="N61" s="74"/>
      <c r="O61" s="42" t="s">
        <v>19</v>
      </c>
      <c r="P61" s="69" t="s">
        <v>42</v>
      </c>
      <c r="Q61" s="73"/>
      <c r="R61" s="73"/>
      <c r="S61" s="73"/>
      <c r="T61" s="73"/>
      <c r="U61" s="74"/>
      <c r="V61" s="69" t="s">
        <v>25</v>
      </c>
      <c r="W61" s="73"/>
      <c r="X61" s="73"/>
      <c r="Y61" s="73"/>
      <c r="Z61" s="74"/>
    </row>
    <row r="62" spans="1:26" x14ac:dyDescent="0.15">
      <c r="A62" s="69" t="s">
        <v>46</v>
      </c>
      <c r="B62" s="74"/>
      <c r="C62" s="69" t="s">
        <v>74</v>
      </c>
      <c r="D62" s="73"/>
      <c r="E62" s="73"/>
      <c r="F62" s="73"/>
      <c r="G62" s="73"/>
      <c r="H62" s="74"/>
      <c r="I62" s="69" t="s">
        <v>38</v>
      </c>
      <c r="J62" s="73"/>
      <c r="K62" s="73"/>
      <c r="L62" s="73"/>
      <c r="M62" s="73"/>
      <c r="N62" s="74"/>
      <c r="O62" s="42" t="s">
        <v>19</v>
      </c>
      <c r="P62" s="69" t="s">
        <v>39</v>
      </c>
      <c r="Q62" s="73"/>
      <c r="R62" s="73"/>
      <c r="S62" s="73"/>
      <c r="T62" s="73"/>
      <c r="U62" s="74"/>
      <c r="V62" s="69" t="s">
        <v>25</v>
      </c>
      <c r="W62" s="73"/>
      <c r="X62" s="73"/>
      <c r="Y62" s="73"/>
      <c r="Z62" s="74"/>
    </row>
    <row r="63" spans="1:26" x14ac:dyDescent="0.15">
      <c r="A63" s="69" t="s">
        <v>47</v>
      </c>
      <c r="B63" s="74"/>
      <c r="C63" s="69" t="s">
        <v>75</v>
      </c>
      <c r="D63" s="73"/>
      <c r="E63" s="73"/>
      <c r="F63" s="73"/>
      <c r="G63" s="73"/>
      <c r="H63" s="74"/>
      <c r="I63" s="69" t="s">
        <v>83</v>
      </c>
      <c r="J63" s="73"/>
      <c r="K63" s="73"/>
      <c r="L63" s="73"/>
      <c r="M63" s="73"/>
      <c r="N63" s="74"/>
      <c r="O63" s="42" t="s">
        <v>19</v>
      </c>
      <c r="P63" s="69" t="s">
        <v>40</v>
      </c>
      <c r="Q63" s="73"/>
      <c r="R63" s="73"/>
      <c r="S63" s="73"/>
      <c r="T63" s="73"/>
      <c r="U63" s="74"/>
      <c r="V63" s="69" t="s">
        <v>25</v>
      </c>
      <c r="W63" s="73"/>
      <c r="X63" s="73"/>
      <c r="Y63" s="73"/>
      <c r="Z63" s="74"/>
    </row>
    <row r="64" spans="1:26" x14ac:dyDescent="0.15">
      <c r="A64" s="69" t="s">
        <v>48</v>
      </c>
      <c r="B64" s="72"/>
      <c r="C64" s="69" t="s">
        <v>76</v>
      </c>
      <c r="D64" s="71"/>
      <c r="E64" s="71"/>
      <c r="F64" s="71"/>
      <c r="G64" s="71"/>
      <c r="H64" s="72"/>
      <c r="I64" s="69" t="s">
        <v>110</v>
      </c>
      <c r="J64" s="71"/>
      <c r="K64" s="71"/>
      <c r="L64" s="71"/>
      <c r="M64" s="71"/>
      <c r="N64" s="72"/>
      <c r="O64" s="42" t="s">
        <v>19</v>
      </c>
      <c r="P64" s="69" t="s">
        <v>111</v>
      </c>
      <c r="Q64" s="71"/>
      <c r="R64" s="71"/>
      <c r="S64" s="71"/>
      <c r="T64" s="71"/>
      <c r="U64" s="72"/>
      <c r="V64" s="69" t="s">
        <v>25</v>
      </c>
      <c r="W64" s="71"/>
      <c r="X64" s="71"/>
      <c r="Y64" s="71"/>
      <c r="Z64" s="72"/>
    </row>
    <row r="65" spans="1:26" ht="14.25" thickBot="1" x14ac:dyDescent="0.2">
      <c r="A65" s="62" t="s">
        <v>49</v>
      </c>
      <c r="B65" s="64"/>
      <c r="C65" s="62" t="s">
        <v>107</v>
      </c>
      <c r="D65" s="63"/>
      <c r="E65" s="63"/>
      <c r="F65" s="63"/>
      <c r="G65" s="63"/>
      <c r="H65" s="64"/>
      <c r="I65" s="62" t="s">
        <v>112</v>
      </c>
      <c r="J65" s="63"/>
      <c r="K65" s="63"/>
      <c r="L65" s="63"/>
      <c r="M65" s="63"/>
      <c r="N65" s="64"/>
      <c r="O65" s="43" t="s">
        <v>19</v>
      </c>
      <c r="P65" s="62" t="s">
        <v>113</v>
      </c>
      <c r="Q65" s="63"/>
      <c r="R65" s="63"/>
      <c r="S65" s="63"/>
      <c r="T65" s="63"/>
      <c r="U65" s="64"/>
      <c r="V65" s="62" t="s">
        <v>25</v>
      </c>
      <c r="W65" s="63"/>
      <c r="X65" s="63"/>
      <c r="Y65" s="63"/>
      <c r="Z65" s="64"/>
    </row>
    <row r="66" spans="1:26" x14ac:dyDescent="0.15">
      <c r="A66" s="156"/>
      <c r="B66" s="157"/>
      <c r="C66" s="156"/>
      <c r="D66" s="157"/>
      <c r="E66" s="157"/>
      <c r="F66" s="157"/>
      <c r="G66" s="157"/>
      <c r="H66" s="157"/>
      <c r="I66" s="156"/>
      <c r="J66" s="157"/>
      <c r="K66" s="157"/>
      <c r="L66" s="157"/>
      <c r="M66" s="157"/>
      <c r="N66" s="157"/>
      <c r="O66" s="35"/>
      <c r="P66" s="156"/>
      <c r="Q66" s="157"/>
      <c r="R66" s="157"/>
      <c r="S66" s="157"/>
      <c r="T66" s="157"/>
      <c r="U66" s="157"/>
      <c r="V66" s="158"/>
      <c r="W66" s="158"/>
      <c r="X66" s="158"/>
      <c r="Y66" s="158"/>
      <c r="Z66" s="158"/>
    </row>
    <row r="67" spans="1:26" ht="14.25" thickBot="1" x14ac:dyDescent="0.2">
      <c r="A67" s="128" t="s">
        <v>115</v>
      </c>
      <c r="B67" s="128"/>
      <c r="C67" s="128"/>
      <c r="D67" s="128"/>
      <c r="E67" s="128"/>
      <c r="F67" s="128"/>
    </row>
    <row r="68" spans="1:26" ht="14.25" thickBot="1" x14ac:dyDescent="0.2">
      <c r="A68" s="75" t="s">
        <v>60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7"/>
    </row>
    <row r="69" spans="1:26" x14ac:dyDescent="0.15">
      <c r="A69" s="78" t="s">
        <v>116</v>
      </c>
      <c r="B69" s="79"/>
      <c r="C69" s="80" t="s">
        <v>16</v>
      </c>
      <c r="D69" s="81"/>
      <c r="E69" s="81"/>
      <c r="F69" s="81"/>
      <c r="G69" s="81"/>
      <c r="H69" s="82"/>
      <c r="I69" s="80" t="s">
        <v>17</v>
      </c>
      <c r="J69" s="81"/>
      <c r="K69" s="81"/>
      <c r="L69" s="81"/>
      <c r="M69" s="81"/>
      <c r="N69" s="82"/>
      <c r="O69" s="41"/>
      <c r="P69" s="80" t="s">
        <v>17</v>
      </c>
      <c r="Q69" s="81"/>
      <c r="R69" s="81"/>
      <c r="S69" s="81"/>
      <c r="T69" s="81"/>
      <c r="U69" s="82"/>
      <c r="V69" s="80" t="s">
        <v>18</v>
      </c>
      <c r="W69" s="81"/>
      <c r="X69" s="81"/>
      <c r="Y69" s="81"/>
      <c r="Z69" s="82"/>
    </row>
    <row r="70" spans="1:26" x14ac:dyDescent="0.15">
      <c r="A70" s="69" t="s">
        <v>106</v>
      </c>
      <c r="B70" s="70"/>
      <c r="C70" s="69" t="s">
        <v>73</v>
      </c>
      <c r="D70" s="73"/>
      <c r="E70" s="73"/>
      <c r="F70" s="73"/>
      <c r="G70" s="73"/>
      <c r="H70" s="74"/>
      <c r="I70" s="69" t="s">
        <v>23</v>
      </c>
      <c r="J70" s="73"/>
      <c r="K70" s="73"/>
      <c r="L70" s="73"/>
      <c r="M70" s="73"/>
      <c r="N70" s="74"/>
      <c r="O70" s="42" t="s">
        <v>19</v>
      </c>
      <c r="P70" s="69" t="s">
        <v>24</v>
      </c>
      <c r="Q70" s="73"/>
      <c r="R70" s="73"/>
      <c r="S70" s="73"/>
      <c r="T70" s="73"/>
      <c r="U70" s="74"/>
      <c r="V70" s="69" t="s">
        <v>25</v>
      </c>
      <c r="W70" s="73"/>
      <c r="X70" s="73"/>
      <c r="Y70" s="73"/>
      <c r="Z70" s="74"/>
    </row>
    <row r="71" spans="1:26" x14ac:dyDescent="0.15">
      <c r="A71" s="69" t="s">
        <v>50</v>
      </c>
      <c r="B71" s="70"/>
      <c r="C71" s="69" t="s">
        <v>74</v>
      </c>
      <c r="D71" s="73"/>
      <c r="E71" s="73"/>
      <c r="F71" s="73"/>
      <c r="G71" s="73"/>
      <c r="H71" s="74"/>
      <c r="I71" s="69" t="s">
        <v>118</v>
      </c>
      <c r="J71" s="73"/>
      <c r="K71" s="73"/>
      <c r="L71" s="73"/>
      <c r="M71" s="73"/>
      <c r="N71" s="74"/>
      <c r="O71" s="42" t="s">
        <v>19</v>
      </c>
      <c r="P71" s="69" t="s">
        <v>117</v>
      </c>
      <c r="Q71" s="73"/>
      <c r="R71" s="73"/>
      <c r="S71" s="73"/>
      <c r="T71" s="73"/>
      <c r="U71" s="74"/>
      <c r="V71" s="69" t="s">
        <v>25</v>
      </c>
      <c r="W71" s="73"/>
      <c r="X71" s="73"/>
      <c r="Y71" s="73"/>
      <c r="Z71" s="74"/>
    </row>
    <row r="72" spans="1:26" x14ac:dyDescent="0.15">
      <c r="A72" s="69" t="s">
        <v>51</v>
      </c>
      <c r="B72" s="70"/>
      <c r="C72" s="69" t="s">
        <v>75</v>
      </c>
      <c r="D72" s="73"/>
      <c r="E72" s="73"/>
      <c r="F72" s="73"/>
      <c r="G72" s="73"/>
      <c r="H72" s="74"/>
      <c r="I72" s="69" t="s">
        <v>119</v>
      </c>
      <c r="J72" s="73"/>
      <c r="K72" s="73"/>
      <c r="L72" s="73"/>
      <c r="M72" s="73"/>
      <c r="N72" s="74"/>
      <c r="O72" s="42" t="s">
        <v>19</v>
      </c>
      <c r="P72" s="69" t="s">
        <v>120</v>
      </c>
      <c r="Q72" s="73"/>
      <c r="R72" s="73"/>
      <c r="S72" s="73"/>
      <c r="T72" s="73"/>
      <c r="U72" s="74"/>
      <c r="V72" s="69" t="s">
        <v>25</v>
      </c>
      <c r="W72" s="73"/>
      <c r="X72" s="73"/>
      <c r="Y72" s="73"/>
      <c r="Z72" s="74"/>
    </row>
    <row r="73" spans="1:26" x14ac:dyDescent="0.15">
      <c r="A73" s="69" t="s">
        <v>84</v>
      </c>
      <c r="B73" s="70"/>
      <c r="C73" s="69" t="s">
        <v>76</v>
      </c>
      <c r="D73" s="71"/>
      <c r="E73" s="71"/>
      <c r="F73" s="71"/>
      <c r="G73" s="71"/>
      <c r="H73" s="72"/>
      <c r="I73" s="69" t="s">
        <v>108</v>
      </c>
      <c r="J73" s="73"/>
      <c r="K73" s="73"/>
      <c r="L73" s="73"/>
      <c r="M73" s="73"/>
      <c r="N73" s="74"/>
      <c r="O73" s="42" t="s">
        <v>19</v>
      </c>
      <c r="P73" s="69" t="s">
        <v>109</v>
      </c>
      <c r="Q73" s="73"/>
      <c r="R73" s="73"/>
      <c r="S73" s="73"/>
      <c r="T73" s="73"/>
      <c r="U73" s="74"/>
      <c r="V73" s="69" t="s">
        <v>25</v>
      </c>
      <c r="W73" s="73"/>
      <c r="X73" s="73"/>
      <c r="Y73" s="73"/>
      <c r="Z73" s="74"/>
    </row>
    <row r="74" spans="1:26" ht="14.25" thickBot="1" x14ac:dyDescent="0.2">
      <c r="A74" s="65" t="s">
        <v>85</v>
      </c>
      <c r="B74" s="66"/>
      <c r="C74" s="62" t="s">
        <v>107</v>
      </c>
      <c r="D74" s="63"/>
      <c r="E74" s="63"/>
      <c r="F74" s="63"/>
      <c r="G74" s="63"/>
      <c r="H74" s="64"/>
      <c r="I74" s="65" t="s">
        <v>121</v>
      </c>
      <c r="J74" s="67"/>
      <c r="K74" s="67"/>
      <c r="L74" s="67"/>
      <c r="M74" s="67"/>
      <c r="N74" s="68"/>
      <c r="O74" s="43" t="s">
        <v>19</v>
      </c>
      <c r="P74" s="65" t="s">
        <v>122</v>
      </c>
      <c r="Q74" s="67"/>
      <c r="R74" s="67"/>
      <c r="S74" s="67"/>
      <c r="T74" s="67"/>
      <c r="U74" s="68"/>
      <c r="V74" s="65" t="s">
        <v>25</v>
      </c>
      <c r="W74" s="67"/>
      <c r="X74" s="67"/>
      <c r="Y74" s="67"/>
      <c r="Z74" s="68"/>
    </row>
  </sheetData>
  <mergeCells count="269">
    <mergeCell ref="C46:H46"/>
    <mergeCell ref="I46:N46"/>
    <mergeCell ref="P46:U46"/>
    <mergeCell ref="V46:Z46"/>
    <mergeCell ref="A47:B47"/>
    <mergeCell ref="A37:B37"/>
    <mergeCell ref="C37:H37"/>
    <mergeCell ref="I37:N37"/>
    <mergeCell ref="P37:U37"/>
    <mergeCell ref="V37:Z37"/>
    <mergeCell ref="C47:H47"/>
    <mergeCell ref="I47:N47"/>
    <mergeCell ref="P47:U47"/>
    <mergeCell ref="V47:Z47"/>
    <mergeCell ref="A44:B44"/>
    <mergeCell ref="C44:H44"/>
    <mergeCell ref="I44:N44"/>
    <mergeCell ref="P44:U44"/>
    <mergeCell ref="V44:Z44"/>
    <mergeCell ref="A45:B45"/>
    <mergeCell ref="C45:H45"/>
    <mergeCell ref="I45:N45"/>
    <mergeCell ref="P45:U45"/>
    <mergeCell ref="A68:Z68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P64:U64"/>
    <mergeCell ref="V64:Z64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A58:F58"/>
    <mergeCell ref="A1:Z1"/>
    <mergeCell ref="A21:F21"/>
    <mergeCell ref="I27:N27"/>
    <mergeCell ref="P27:U27"/>
    <mergeCell ref="V27:Z27"/>
    <mergeCell ref="C28:H28"/>
    <mergeCell ref="I28:N28"/>
    <mergeCell ref="P28:U28"/>
    <mergeCell ref="V28:Z28"/>
    <mergeCell ref="I25:N25"/>
    <mergeCell ref="P25:U25"/>
    <mergeCell ref="V25:Z25"/>
    <mergeCell ref="C26:H26"/>
    <mergeCell ref="I26:N26"/>
    <mergeCell ref="P26:U26"/>
    <mergeCell ref="V26:Z26"/>
    <mergeCell ref="A25:B25"/>
    <mergeCell ref="A26:B26"/>
    <mergeCell ref="A27:B27"/>
    <mergeCell ref="A28:B28"/>
    <mergeCell ref="C25:H25"/>
    <mergeCell ref="C27:H27"/>
    <mergeCell ref="C24:H24"/>
    <mergeCell ref="I24:N24"/>
    <mergeCell ref="A7:C8"/>
    <mergeCell ref="D7:F8"/>
    <mergeCell ref="P24:U24"/>
    <mergeCell ref="V24:Z24"/>
    <mergeCell ref="C23:H23"/>
    <mergeCell ref="I23:N23"/>
    <mergeCell ref="P23:U23"/>
    <mergeCell ref="V23:Z23"/>
    <mergeCell ref="A4:D5"/>
    <mergeCell ref="A23:B23"/>
    <mergeCell ref="A24:B24"/>
    <mergeCell ref="A22:Z22"/>
    <mergeCell ref="W17:W18"/>
    <mergeCell ref="X17:X18"/>
    <mergeCell ref="Y17:Y18"/>
    <mergeCell ref="Z17:Z18"/>
    <mergeCell ref="Y7:Y8"/>
    <mergeCell ref="Z7:Z8"/>
    <mergeCell ref="U9:U10"/>
    <mergeCell ref="V9:V10"/>
    <mergeCell ref="W9:W10"/>
    <mergeCell ref="X9:X10"/>
    <mergeCell ref="S7:S8"/>
    <mergeCell ref="T7:T8"/>
    <mergeCell ref="A17:C18"/>
    <mergeCell ref="P17:R18"/>
    <mergeCell ref="S17:S18"/>
    <mergeCell ref="T17:T18"/>
    <mergeCell ref="U17:U18"/>
    <mergeCell ref="V17:V18"/>
    <mergeCell ref="V15:V16"/>
    <mergeCell ref="W15:W16"/>
    <mergeCell ref="X15:X16"/>
    <mergeCell ref="A15:C16"/>
    <mergeCell ref="M15:O16"/>
    <mergeCell ref="S15:S16"/>
    <mergeCell ref="T15:T16"/>
    <mergeCell ref="U15:U16"/>
    <mergeCell ref="AA17:AA18"/>
    <mergeCell ref="Y15:Y16"/>
    <mergeCell ref="Z15:Z16"/>
    <mergeCell ref="AA15:AA16"/>
    <mergeCell ref="Y13:Y14"/>
    <mergeCell ref="Z13:Z14"/>
    <mergeCell ref="H4:X4"/>
    <mergeCell ref="V13:V14"/>
    <mergeCell ref="W13:W14"/>
    <mergeCell ref="X13:X14"/>
    <mergeCell ref="X11:X12"/>
    <mergeCell ref="W7:W8"/>
    <mergeCell ref="X7:X8"/>
    <mergeCell ref="P7:R8"/>
    <mergeCell ref="U7:U8"/>
    <mergeCell ref="V7:V8"/>
    <mergeCell ref="G7:I8"/>
    <mergeCell ref="J7:L8"/>
    <mergeCell ref="M7:O8"/>
    <mergeCell ref="AA13:AA14"/>
    <mergeCell ref="A13:C14"/>
    <mergeCell ref="J13:L14"/>
    <mergeCell ref="S13:S14"/>
    <mergeCell ref="T13:T14"/>
    <mergeCell ref="U13:U14"/>
    <mergeCell ref="Y9:Y10"/>
    <mergeCell ref="Z9:Z10"/>
    <mergeCell ref="AA9:AA10"/>
    <mergeCell ref="A11:C12"/>
    <mergeCell ref="G11:I12"/>
    <mergeCell ref="S11:S12"/>
    <mergeCell ref="T11:T12"/>
    <mergeCell ref="U11:U12"/>
    <mergeCell ref="V11:V12"/>
    <mergeCell ref="W11:W12"/>
    <mergeCell ref="Y11:Y12"/>
    <mergeCell ref="Z11:Z12"/>
    <mergeCell ref="AA11:AA12"/>
    <mergeCell ref="A9:C10"/>
    <mergeCell ref="D9:F10"/>
    <mergeCell ref="S9:S10"/>
    <mergeCell ref="T9:T10"/>
    <mergeCell ref="A30:F30"/>
    <mergeCell ref="A31:Z31"/>
    <mergeCell ref="A36:B36"/>
    <mergeCell ref="C36:H36"/>
    <mergeCell ref="I36:N36"/>
    <mergeCell ref="P36:U36"/>
    <mergeCell ref="V36:Z36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A32:B32"/>
    <mergeCell ref="C32:H32"/>
    <mergeCell ref="I32:N32"/>
    <mergeCell ref="P32:U32"/>
    <mergeCell ref="V32:Z32"/>
    <mergeCell ref="A49:F49"/>
    <mergeCell ref="A50:Z50"/>
    <mergeCell ref="A51:B51"/>
    <mergeCell ref="C51:H51"/>
    <mergeCell ref="I51:N51"/>
    <mergeCell ref="P51:U51"/>
    <mergeCell ref="V51:Z51"/>
    <mergeCell ref="V45:Z45"/>
    <mergeCell ref="A40:F40"/>
    <mergeCell ref="A41:Z41"/>
    <mergeCell ref="A42:B42"/>
    <mergeCell ref="C42:H42"/>
    <mergeCell ref="I42:N42"/>
    <mergeCell ref="P42:U42"/>
    <mergeCell ref="V42:Z42"/>
    <mergeCell ref="A43:B43"/>
    <mergeCell ref="C43:H43"/>
    <mergeCell ref="I43:N43"/>
    <mergeCell ref="P43:U43"/>
    <mergeCell ref="V43:Z43"/>
    <mergeCell ref="A46:B46"/>
    <mergeCell ref="P52:U52"/>
    <mergeCell ref="V52:Z52"/>
    <mergeCell ref="A52:B52"/>
    <mergeCell ref="C52:H52"/>
    <mergeCell ref="I52:N52"/>
    <mergeCell ref="I60:N60"/>
    <mergeCell ref="P60:U60"/>
    <mergeCell ref="V60:Z60"/>
    <mergeCell ref="A61:B61"/>
    <mergeCell ref="C61:H61"/>
    <mergeCell ref="I61:N61"/>
    <mergeCell ref="P61:U61"/>
    <mergeCell ref="V61:Z61"/>
    <mergeCell ref="A59:Z59"/>
    <mergeCell ref="A56:B56"/>
    <mergeCell ref="C56:H56"/>
    <mergeCell ref="I56:N56"/>
    <mergeCell ref="P56:U56"/>
    <mergeCell ref="V56:Z56"/>
    <mergeCell ref="A53:B53"/>
    <mergeCell ref="C53:H53"/>
    <mergeCell ref="I53:N53"/>
    <mergeCell ref="P53:U53"/>
    <mergeCell ref="V53:Z53"/>
    <mergeCell ref="A67:F67"/>
    <mergeCell ref="A62:B62"/>
    <mergeCell ref="C62:H62"/>
    <mergeCell ref="I62:N62"/>
    <mergeCell ref="P62:U62"/>
    <mergeCell ref="V62:Z62"/>
    <mergeCell ref="A60:B60"/>
    <mergeCell ref="C60:H60"/>
    <mergeCell ref="A63:B63"/>
    <mergeCell ref="C63:H63"/>
    <mergeCell ref="I63:N63"/>
    <mergeCell ref="P63:U63"/>
    <mergeCell ref="V63:Z63"/>
    <mergeCell ref="A64:B64"/>
    <mergeCell ref="C64:H64"/>
    <mergeCell ref="I64:N64"/>
    <mergeCell ref="A69:B69"/>
    <mergeCell ref="C69:H69"/>
    <mergeCell ref="I69:N69"/>
    <mergeCell ref="P69:U69"/>
    <mergeCell ref="V69:Z69"/>
    <mergeCell ref="A70:B70"/>
    <mergeCell ref="C70:H70"/>
    <mergeCell ref="I70:N70"/>
    <mergeCell ref="P70:U70"/>
    <mergeCell ref="V70:Z70"/>
    <mergeCell ref="A71:B71"/>
    <mergeCell ref="C71:H71"/>
    <mergeCell ref="I71:N71"/>
    <mergeCell ref="P71:U71"/>
    <mergeCell ref="V71:Z71"/>
    <mergeCell ref="A72:B72"/>
    <mergeCell ref="C72:H72"/>
    <mergeCell ref="I72:N72"/>
    <mergeCell ref="P72:U72"/>
    <mergeCell ref="V72:Z72"/>
    <mergeCell ref="A73:B73"/>
    <mergeCell ref="C73:H73"/>
    <mergeCell ref="I73:N73"/>
    <mergeCell ref="P73:U73"/>
    <mergeCell ref="V73:Z73"/>
    <mergeCell ref="A74:B74"/>
    <mergeCell ref="C74:H74"/>
    <mergeCell ref="I74:N74"/>
    <mergeCell ref="P74:U74"/>
    <mergeCell ref="V74:Z74"/>
  </mergeCells>
  <phoneticPr fontId="10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1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5"/>
  <sheetViews>
    <sheetView tabSelected="1" workbookViewId="0">
      <selection activeCell="A22" sqref="A22:Z22"/>
    </sheetView>
  </sheetViews>
  <sheetFormatPr defaultRowHeight="13.5" x14ac:dyDescent="0.15"/>
  <cols>
    <col min="1" max="26" width="5.625" customWidth="1"/>
  </cols>
  <sheetData>
    <row r="1" spans="1:26" ht="24" x14ac:dyDescent="0.15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15">
      <c r="A4" s="84" t="s">
        <v>31</v>
      </c>
      <c r="B4" s="84"/>
      <c r="C4" s="84"/>
      <c r="D4" s="84"/>
      <c r="E4" s="23"/>
      <c r="F4" s="23"/>
      <c r="G4" s="24"/>
      <c r="H4" s="85" t="s">
        <v>9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23"/>
      <c r="Z4" s="23"/>
    </row>
    <row r="5" spans="1:26" x14ac:dyDescent="0.15">
      <c r="A5" s="84"/>
      <c r="B5" s="84"/>
      <c r="C5" s="84"/>
      <c r="D5" s="8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4.25" thickBo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15">
      <c r="A7" s="86"/>
      <c r="B7" s="87"/>
      <c r="C7" s="88"/>
      <c r="D7" s="92" t="str">
        <f>A9</f>
        <v>LIV　A</v>
      </c>
      <c r="E7" s="93"/>
      <c r="F7" s="94"/>
      <c r="G7" s="92" t="str">
        <f>A11</f>
        <v>アプリーレ札幌</v>
      </c>
      <c r="H7" s="93"/>
      <c r="I7" s="94"/>
      <c r="J7" s="92" t="str">
        <f>A13</f>
        <v>札幌ジュニア　B</v>
      </c>
      <c r="K7" s="93"/>
      <c r="L7" s="94"/>
      <c r="M7" s="92" t="str">
        <f>A15</f>
        <v>ベアフット</v>
      </c>
      <c r="N7" s="93"/>
      <c r="O7" s="94"/>
      <c r="P7" s="92" t="str">
        <f>A17</f>
        <v>コンサドーレ室蘭</v>
      </c>
      <c r="Q7" s="93"/>
      <c r="R7" s="93"/>
      <c r="S7" s="98" t="s">
        <v>0</v>
      </c>
      <c r="T7" s="102" t="s">
        <v>1</v>
      </c>
      <c r="U7" s="102" t="s">
        <v>2</v>
      </c>
      <c r="V7" s="102" t="s">
        <v>3</v>
      </c>
      <c r="W7" s="102" t="s">
        <v>4</v>
      </c>
      <c r="X7" s="102" t="s">
        <v>5</v>
      </c>
      <c r="Y7" s="102" t="s">
        <v>6</v>
      </c>
      <c r="Z7" s="100" t="s">
        <v>7</v>
      </c>
    </row>
    <row r="8" spans="1:26" ht="14.25" thickBot="1" x14ac:dyDescent="0.2">
      <c r="A8" s="89"/>
      <c r="B8" s="90"/>
      <c r="C8" s="91"/>
      <c r="D8" s="95"/>
      <c r="E8" s="96"/>
      <c r="F8" s="97"/>
      <c r="G8" s="95"/>
      <c r="H8" s="96"/>
      <c r="I8" s="97"/>
      <c r="J8" s="95"/>
      <c r="K8" s="96"/>
      <c r="L8" s="97"/>
      <c r="M8" s="95"/>
      <c r="N8" s="96"/>
      <c r="O8" s="97"/>
      <c r="P8" s="95"/>
      <c r="Q8" s="96"/>
      <c r="R8" s="96"/>
      <c r="S8" s="99"/>
      <c r="T8" s="103"/>
      <c r="U8" s="103"/>
      <c r="V8" s="104"/>
      <c r="W8" s="104"/>
      <c r="X8" s="104"/>
      <c r="Y8" s="104"/>
      <c r="Z8" s="101"/>
    </row>
    <row r="9" spans="1:26" x14ac:dyDescent="0.15">
      <c r="A9" s="86" t="s">
        <v>54</v>
      </c>
      <c r="B9" s="87"/>
      <c r="C9" s="88"/>
      <c r="D9" s="123"/>
      <c r="E9" s="124"/>
      <c r="F9" s="125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28"/>
      <c r="S9" s="118" t="str">
        <f>IF(AND($H9="",$K9="",$N9="",$Q9=""),"",COUNTIF($D9:$Q9,"○"))</f>
        <v/>
      </c>
      <c r="T9" s="119" t="str">
        <f>IF(AND($H9="",$K9="",$N9="",$Q9=""),"",COUNTIF($D9:$Q9,"△"))</f>
        <v/>
      </c>
      <c r="U9" s="119" t="str">
        <f>IF(AND($H9="",$K9="",$N9="",$Q9=""),"",COUNTIF($D9:$Q9,"●"))</f>
        <v/>
      </c>
      <c r="V9" s="119" t="str">
        <f>IF(S9="","",(S9*3)+(T9*1))</f>
        <v/>
      </c>
      <c r="W9" s="119" t="str">
        <f>IF(S9="","",SUM(G10,J10,M10,P10))</f>
        <v/>
      </c>
      <c r="X9" s="119" t="str">
        <f>IF(S9="","",SUM(I10,L10,O10,R10))</f>
        <v/>
      </c>
      <c r="Y9" s="119" t="str">
        <f>IF(S9="","",W9-X9)</f>
        <v/>
      </c>
      <c r="Z9" s="105" t="str">
        <f>IF(AA9="","",RANK(AA9,$AA9:$AA18,0))</f>
        <v/>
      </c>
    </row>
    <row r="10" spans="1:26" ht="14.25" thickBot="1" x14ac:dyDescent="0.2">
      <c r="A10" s="120"/>
      <c r="B10" s="121"/>
      <c r="C10" s="122"/>
      <c r="D10" s="126"/>
      <c r="E10" s="116"/>
      <c r="F10" s="117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118"/>
      <c r="T10" s="119"/>
      <c r="U10" s="119"/>
      <c r="V10" s="119"/>
      <c r="W10" s="119"/>
      <c r="X10" s="119"/>
      <c r="Y10" s="119"/>
      <c r="Z10" s="105"/>
    </row>
    <row r="11" spans="1:26" x14ac:dyDescent="0.15">
      <c r="A11" s="86" t="s">
        <v>91</v>
      </c>
      <c r="B11" s="87"/>
      <c r="C11" s="88"/>
      <c r="D11" s="9"/>
      <c r="E11" s="2" t="str">
        <f>IF(D12="","",IF(D12=F12,"△",IF(D12&gt;=F12,"○","●")))</f>
        <v/>
      </c>
      <c r="F11" s="10"/>
      <c r="G11" s="112"/>
      <c r="H11" s="113"/>
      <c r="I11" s="114"/>
      <c r="J11" s="5"/>
      <c r="K11" s="2" t="str">
        <f>IF(J12="","",IF(J12=L12,"△",IF(J12&gt;=L12,"○","●")))</f>
        <v/>
      </c>
      <c r="L11" s="4"/>
      <c r="M11" s="5"/>
      <c r="N11" s="2" t="str">
        <f>IF(M12="","",IF(M12=O12,"△",IF(M12&gt;=O12,"○","●")))</f>
        <v/>
      </c>
      <c r="O11" s="4"/>
      <c r="P11" s="5"/>
      <c r="Q11" s="2" t="str">
        <f>IF(P12="","",IF(P12=R12,"△",IF(P12&gt;=R12,"○","●")))</f>
        <v/>
      </c>
      <c r="R11" s="28"/>
      <c r="S11" s="118" t="str">
        <f t="shared" ref="S11" si="0">IF(AND($H11="",$K11="",$N11="",$Q11=""),"",COUNTIF($D11:$Q11,"○"))</f>
        <v/>
      </c>
      <c r="T11" s="119" t="str">
        <f t="shared" ref="T11" si="1">IF(AND($H11="",$K11="",$N11="",$Q11=""),"",COUNTIF($D11:$Q11,"△"))</f>
        <v/>
      </c>
      <c r="U11" s="119" t="str">
        <f t="shared" ref="U11" si="2">IF(AND($H11="",$K11="",$N11="",$Q11=""),"",COUNTIF($D11:$Q11,"●"))</f>
        <v/>
      </c>
      <c r="V11" s="119" t="str">
        <f>IF(S11="","",(S11*3)+(T11*1))</f>
        <v/>
      </c>
      <c r="W11" s="119" t="str">
        <f>IF(S11="","",SUM(D12,J12,M12,P12))</f>
        <v/>
      </c>
      <c r="X11" s="119" t="str">
        <f>IF(S11="","",SUM(F12,L12,O12,R12))</f>
        <v/>
      </c>
      <c r="Y11" s="119" t="str">
        <f>IF(S11="","",W11-X11)</f>
        <v/>
      </c>
      <c r="Z11" s="105" t="str">
        <f>IF(AA11="","",RANK(AA11,$AA9:$AA18,0))</f>
        <v/>
      </c>
    </row>
    <row r="12" spans="1:26" ht="14.25" thickBot="1" x14ac:dyDescent="0.2">
      <c r="A12" s="120"/>
      <c r="B12" s="121"/>
      <c r="C12" s="122"/>
      <c r="D12" s="11"/>
      <c r="E12" s="12" t="s">
        <v>8</v>
      </c>
      <c r="F12" s="13"/>
      <c r="G12" s="115"/>
      <c r="H12" s="116"/>
      <c r="I12" s="117"/>
      <c r="J12" s="6" t="str">
        <f>IF(I14="","",I14)</f>
        <v/>
      </c>
      <c r="K12" s="7" t="s">
        <v>8</v>
      </c>
      <c r="L12" s="8" t="str">
        <f>IF(G14="","",G14)</f>
        <v/>
      </c>
      <c r="M12" s="6" t="str">
        <f>IF(I16="","",I16)</f>
        <v/>
      </c>
      <c r="N12" s="7" t="s">
        <v>8</v>
      </c>
      <c r="O12" s="8" t="str">
        <f>IF(G16="","",G16)</f>
        <v/>
      </c>
      <c r="P12" s="6" t="str">
        <f>IF(I18="","",I18)</f>
        <v/>
      </c>
      <c r="Q12" s="7" t="s">
        <v>8</v>
      </c>
      <c r="R12" s="7" t="str">
        <f>IF(G18="","",G18)</f>
        <v/>
      </c>
      <c r="S12" s="118"/>
      <c r="T12" s="119"/>
      <c r="U12" s="119"/>
      <c r="V12" s="119"/>
      <c r="W12" s="119"/>
      <c r="X12" s="119"/>
      <c r="Y12" s="119"/>
      <c r="Z12" s="105"/>
    </row>
    <row r="13" spans="1:26" x14ac:dyDescent="0.15">
      <c r="A13" s="106" t="s">
        <v>90</v>
      </c>
      <c r="B13" s="107"/>
      <c r="C13" s="108"/>
      <c r="D13" s="9"/>
      <c r="E13" s="2" t="str">
        <f>IF(D14="","",IF(D14=F14,"△",IF(D14&gt;=F14,"○","●")))</f>
        <v/>
      </c>
      <c r="F13" s="10"/>
      <c r="G13" s="2"/>
      <c r="H13" s="2" t="str">
        <f>IF(G14="","",IF(G14=I14,"△",IF(G14&gt;=I14,"○","●")))</f>
        <v/>
      </c>
      <c r="I13" s="10"/>
      <c r="J13" s="112"/>
      <c r="K13" s="113"/>
      <c r="L13" s="114"/>
      <c r="M13" s="5"/>
      <c r="N13" s="2" t="str">
        <f>IF(M14="","",IF(M14=O14,"△",IF(M14&gt;=O14,"○","●")))</f>
        <v/>
      </c>
      <c r="O13" s="4"/>
      <c r="P13" s="5"/>
      <c r="Q13" s="2" t="str">
        <f>IF(P14="","",IF(P14=R14,"△",IF(P14&gt;=R14,"○","●")))</f>
        <v/>
      </c>
      <c r="R13" s="28"/>
      <c r="S13" s="118" t="str">
        <f t="shared" ref="S13" si="3">IF(AND($H13="",$K13="",$N13="",$Q13=""),"",COUNTIF($D13:$Q13,"○"))</f>
        <v/>
      </c>
      <c r="T13" s="119" t="str">
        <f t="shared" ref="T13" si="4">IF(AND($H13="",$K13="",$N13="",$Q13=""),"",COUNTIF($D13:$Q13,"△"))</f>
        <v/>
      </c>
      <c r="U13" s="119" t="str">
        <f t="shared" ref="U13" si="5">IF(AND($H13="",$K13="",$N13="",$Q13=""),"",COUNTIF($D13:$Q13,"●"))</f>
        <v/>
      </c>
      <c r="V13" s="119" t="str">
        <f>IF(S13="","",(S13*3)+(T13*1))</f>
        <v/>
      </c>
      <c r="W13" s="119" t="str">
        <f>IF(S13="","",SUM(D14,A14,G14,M14,P14))</f>
        <v/>
      </c>
      <c r="X13" s="119" t="str">
        <f>IF(S13="","",SUM(I14,F14,O14,R14))</f>
        <v/>
      </c>
      <c r="Y13" s="119" t="str">
        <f>IF(S13="","",W13-X13)</f>
        <v/>
      </c>
      <c r="Z13" s="105" t="str">
        <f>IF(AA13="","",RANK(AA13,$AA9:$AA18,0))</f>
        <v/>
      </c>
    </row>
    <row r="14" spans="1:26" ht="14.25" thickBot="1" x14ac:dyDescent="0.2">
      <c r="A14" s="109"/>
      <c r="B14" s="110"/>
      <c r="C14" s="111"/>
      <c r="D14" s="11"/>
      <c r="E14" s="12" t="s">
        <v>8</v>
      </c>
      <c r="F14" s="13"/>
      <c r="G14" s="11"/>
      <c r="H14" s="12" t="s">
        <v>8</v>
      </c>
      <c r="I14" s="13"/>
      <c r="J14" s="115"/>
      <c r="K14" s="116"/>
      <c r="L14" s="117"/>
      <c r="M14" s="6" t="str">
        <f>IF(L16="","",L16)</f>
        <v/>
      </c>
      <c r="N14" s="7" t="s">
        <v>8</v>
      </c>
      <c r="O14" s="8" t="str">
        <f>IF(J16="","",J16)</f>
        <v/>
      </c>
      <c r="P14" s="6" t="str">
        <f>IF(L18="","",L18)</f>
        <v/>
      </c>
      <c r="Q14" s="7" t="s">
        <v>8</v>
      </c>
      <c r="R14" s="7" t="str">
        <f>IF(J18="","",J18)</f>
        <v/>
      </c>
      <c r="S14" s="118"/>
      <c r="T14" s="119"/>
      <c r="U14" s="119"/>
      <c r="V14" s="119"/>
      <c r="W14" s="119"/>
      <c r="X14" s="119"/>
      <c r="Y14" s="119"/>
      <c r="Z14" s="105"/>
    </row>
    <row r="15" spans="1:26" x14ac:dyDescent="0.15">
      <c r="A15" s="106" t="s">
        <v>92</v>
      </c>
      <c r="B15" s="107"/>
      <c r="C15" s="108"/>
      <c r="D15" s="9"/>
      <c r="E15" s="2" t="str">
        <f>IF(D16="","",IF(D16=F16,"△",IF(D16&gt;=F16,"○","●")))</f>
        <v/>
      </c>
      <c r="F15" s="10"/>
      <c r="G15" s="2"/>
      <c r="H15" s="2" t="str">
        <f>IF(G16="","",IF(G16=I16,"△",IF(G16&gt;=I16,"○","●")))</f>
        <v/>
      </c>
      <c r="I15" s="10"/>
      <c r="J15" s="2"/>
      <c r="K15" s="2" t="str">
        <f>IF(J16="","",IF(J16=L16,"△",IF(J16&gt;=L16,"○","●")))</f>
        <v/>
      </c>
      <c r="L15" s="10"/>
      <c r="M15" s="112"/>
      <c r="N15" s="113"/>
      <c r="O15" s="114"/>
      <c r="P15" s="5"/>
      <c r="Q15" s="2" t="str">
        <f>IF(P16="","",IF(P16=R16,"△",IF(P16&gt;=R16,"○","●")))</f>
        <v/>
      </c>
      <c r="R15" s="28"/>
      <c r="S15" s="118" t="str">
        <f t="shared" ref="S15" si="6">IF(AND($H15="",$K15="",$N15="",$Q15=""),"",COUNTIF($D15:$Q15,"○"))</f>
        <v/>
      </c>
      <c r="T15" s="119" t="str">
        <f t="shared" ref="T15" si="7">IF(AND($H15="",$K15="",$N15="",$Q15=""),"",COUNTIF($D15:$Q15,"△"))</f>
        <v/>
      </c>
      <c r="U15" s="119" t="str">
        <f t="shared" ref="U15" si="8">IF(AND($H15="",$K15="",$N15="",$Q15=""),"",COUNTIF($D15:$Q15,"●"))</f>
        <v/>
      </c>
      <c r="V15" s="119" t="str">
        <f>IF(S15="","",(S15*3)+(T15*1))</f>
        <v/>
      </c>
      <c r="W15" s="119" t="str">
        <f>IF(S15="","",SUM(D16,J16,G16,P16))</f>
        <v/>
      </c>
      <c r="X15" s="119" t="str">
        <f>IF(S15="","",SUM(I16,F16,L16,R16))</f>
        <v/>
      </c>
      <c r="Y15" s="119" t="str">
        <f>IF(S15="","",W15-X15)</f>
        <v/>
      </c>
      <c r="Z15" s="105" t="str">
        <f>IF(AA15="","",RANK(AA15,$AA9:$AA18,0))</f>
        <v/>
      </c>
    </row>
    <row r="16" spans="1:26" ht="14.25" thickBot="1" x14ac:dyDescent="0.2">
      <c r="A16" s="109"/>
      <c r="B16" s="110"/>
      <c r="C16" s="111"/>
      <c r="D16" s="11"/>
      <c r="E16" s="12" t="s">
        <v>8</v>
      </c>
      <c r="F16" s="13"/>
      <c r="G16" s="11"/>
      <c r="H16" s="12" t="s">
        <v>8</v>
      </c>
      <c r="I16" s="13"/>
      <c r="J16" s="11"/>
      <c r="K16" s="12" t="s">
        <v>8</v>
      </c>
      <c r="L16" s="13"/>
      <c r="M16" s="115"/>
      <c r="N16" s="116"/>
      <c r="O16" s="117"/>
      <c r="P16" s="6" t="str">
        <f>IF(O18="","",O18)</f>
        <v/>
      </c>
      <c r="Q16" s="7" t="s">
        <v>8</v>
      </c>
      <c r="R16" s="7" t="str">
        <f>IF(M18="","",M18)</f>
        <v/>
      </c>
      <c r="S16" s="118"/>
      <c r="T16" s="119"/>
      <c r="U16" s="119"/>
      <c r="V16" s="119"/>
      <c r="W16" s="119"/>
      <c r="X16" s="119"/>
      <c r="Y16" s="119"/>
      <c r="Z16" s="105"/>
    </row>
    <row r="17" spans="1:26" x14ac:dyDescent="0.15">
      <c r="A17" s="106" t="s">
        <v>93</v>
      </c>
      <c r="B17" s="107"/>
      <c r="C17" s="108"/>
      <c r="D17" s="19"/>
      <c r="E17" s="14" t="str">
        <f>IF(D18="","",IF(D18=F18,"△",IF(D18&gt;=F18,"○","●")))</f>
        <v/>
      </c>
      <c r="F17" s="15"/>
      <c r="G17" s="14"/>
      <c r="H17" s="14" t="str">
        <f>IF(G18="","",IF(G18=I18,"△",IF(G18&gt;=I18,"○","●")))</f>
        <v/>
      </c>
      <c r="I17" s="15"/>
      <c r="J17" s="14"/>
      <c r="K17" s="14" t="str">
        <f>IF(J18="","",IF(J18=L18,"△",IF(J18&gt;=L18,"○","●")))</f>
        <v/>
      </c>
      <c r="L17" s="15"/>
      <c r="M17" s="14"/>
      <c r="N17" s="14" t="str">
        <f>IF(M18="","",IF(M18=O18,"△",IF(M18&gt;=O18,"○","●")))</f>
        <v/>
      </c>
      <c r="O17" s="15"/>
      <c r="P17" s="112"/>
      <c r="Q17" s="113"/>
      <c r="R17" s="113"/>
      <c r="S17" s="118" t="str">
        <f>IF(AND($H17="",$K17="",$N17="",$Q17=""),"",COUNTIF($D17:$Q17,"○"))</f>
        <v/>
      </c>
      <c r="T17" s="119" t="str">
        <f t="shared" ref="T17" si="9">IF(AND($H17="",$K17="",$N17="",$Q17=""),"",COUNTIF($D17:$Q17,"△"))</f>
        <v/>
      </c>
      <c r="U17" s="119" t="str">
        <f t="shared" ref="U17" si="10">IF(AND($H17="",$K17="",$N17="",$Q17=""),"",COUNTIF($D17:$Q17,"●"))</f>
        <v/>
      </c>
      <c r="V17" s="119" t="str">
        <f>IF(S17="","",(S17*3)+(T17*1))</f>
        <v/>
      </c>
      <c r="W17" s="119" t="str">
        <f>IF(S17="","",SUM(J18,D18,G18,M18))</f>
        <v/>
      </c>
      <c r="X17" s="119" t="str">
        <f>IF(S17="","",SUM(L18,F18,I18,O18))</f>
        <v/>
      </c>
      <c r="Y17" s="119" t="str">
        <f>IF(S17="","",W17-X17)</f>
        <v/>
      </c>
      <c r="Z17" s="105" t="str">
        <f>IF(AA17="","",RANK(AA17,$AA9:$AA18,0))</f>
        <v/>
      </c>
    </row>
    <row r="18" spans="1:26" ht="14.25" thickBot="1" x14ac:dyDescent="0.2">
      <c r="A18" s="109"/>
      <c r="B18" s="110"/>
      <c r="C18" s="111"/>
      <c r="D18" s="16"/>
      <c r="E18" s="17" t="s">
        <v>8</v>
      </c>
      <c r="F18" s="18"/>
      <c r="G18" s="16"/>
      <c r="H18" s="17" t="s">
        <v>8</v>
      </c>
      <c r="I18" s="18"/>
      <c r="J18" s="16"/>
      <c r="K18" s="17" t="s">
        <v>8</v>
      </c>
      <c r="L18" s="18"/>
      <c r="M18" s="16"/>
      <c r="N18" s="17" t="s">
        <v>8</v>
      </c>
      <c r="O18" s="18"/>
      <c r="P18" s="131"/>
      <c r="Q18" s="132"/>
      <c r="R18" s="132"/>
      <c r="S18" s="133"/>
      <c r="T18" s="134"/>
      <c r="U18" s="134"/>
      <c r="V18" s="134"/>
      <c r="W18" s="134"/>
      <c r="X18" s="134"/>
      <c r="Y18" s="134"/>
      <c r="Z18" s="127"/>
    </row>
    <row r="19" spans="1:26" ht="15" x14ac:dyDescent="0.15">
      <c r="A19" s="25"/>
      <c r="B19" s="25"/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6"/>
      <c r="Q19" s="26"/>
      <c r="R19" s="26"/>
      <c r="S19" s="27"/>
      <c r="T19" s="27"/>
      <c r="U19" s="27"/>
      <c r="V19" s="27"/>
      <c r="W19" s="27"/>
      <c r="X19" s="27"/>
      <c r="Y19" s="27"/>
      <c r="Z19" s="27"/>
    </row>
    <row r="20" spans="1:26" ht="15" x14ac:dyDescent="0.15">
      <c r="A20" s="25"/>
      <c r="B20" s="25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6"/>
      <c r="Q20" s="26"/>
      <c r="R20" s="26"/>
      <c r="S20" s="27"/>
      <c r="T20" s="27"/>
      <c r="U20" s="27"/>
      <c r="V20" s="27"/>
      <c r="W20" s="27"/>
      <c r="X20" s="27"/>
      <c r="Y20" s="27"/>
      <c r="Z20" s="27"/>
    </row>
    <row r="21" spans="1:26" ht="14.25" thickBot="1" x14ac:dyDescent="0.2">
      <c r="A21" s="128" t="s">
        <v>66</v>
      </c>
      <c r="B21" s="129"/>
      <c r="C21" s="129"/>
      <c r="D21" s="129"/>
      <c r="E21" s="129"/>
      <c r="F21" s="12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4.25" thickBot="1" x14ac:dyDescent="0.2">
      <c r="A22" s="75" t="s">
        <v>61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</row>
    <row r="23" spans="1:26" x14ac:dyDescent="0.15">
      <c r="A23" s="80" t="s">
        <v>15</v>
      </c>
      <c r="B23" s="79"/>
      <c r="C23" s="80" t="s">
        <v>16</v>
      </c>
      <c r="D23" s="81"/>
      <c r="E23" s="81"/>
      <c r="F23" s="81"/>
      <c r="G23" s="81"/>
      <c r="H23" s="82"/>
      <c r="I23" s="130" t="s">
        <v>17</v>
      </c>
      <c r="J23" s="81"/>
      <c r="K23" s="81"/>
      <c r="L23" s="81"/>
      <c r="M23" s="81"/>
      <c r="N23" s="79"/>
      <c r="O23" s="29"/>
      <c r="P23" s="130" t="s">
        <v>17</v>
      </c>
      <c r="Q23" s="81"/>
      <c r="R23" s="81"/>
      <c r="S23" s="81"/>
      <c r="T23" s="81"/>
      <c r="U23" s="79"/>
      <c r="V23" s="80" t="s">
        <v>18</v>
      </c>
      <c r="W23" s="81"/>
      <c r="X23" s="81"/>
      <c r="Y23" s="81"/>
      <c r="Z23" s="82"/>
    </row>
    <row r="24" spans="1:26" x14ac:dyDescent="0.15">
      <c r="A24" s="135" t="s">
        <v>10</v>
      </c>
      <c r="B24" s="70"/>
      <c r="C24" s="69" t="s">
        <v>68</v>
      </c>
      <c r="D24" s="73"/>
      <c r="E24" s="73"/>
      <c r="F24" s="73"/>
      <c r="G24" s="73"/>
      <c r="H24" s="74"/>
      <c r="I24" s="136" t="str">
        <f>A9</f>
        <v>LIV　A</v>
      </c>
      <c r="J24" s="73"/>
      <c r="K24" s="73"/>
      <c r="L24" s="73"/>
      <c r="M24" s="73"/>
      <c r="N24" s="70"/>
      <c r="O24" s="30" t="s">
        <v>19</v>
      </c>
      <c r="P24" s="136" t="str">
        <f>A11</f>
        <v>アプリーレ札幌</v>
      </c>
      <c r="Q24" s="73"/>
      <c r="R24" s="73"/>
      <c r="S24" s="73"/>
      <c r="T24" s="73"/>
      <c r="U24" s="70"/>
      <c r="V24" s="69" t="s">
        <v>25</v>
      </c>
      <c r="W24" s="73"/>
      <c r="X24" s="73"/>
      <c r="Y24" s="73"/>
      <c r="Z24" s="74"/>
    </row>
    <row r="25" spans="1:26" x14ac:dyDescent="0.15">
      <c r="A25" s="135" t="s">
        <v>11</v>
      </c>
      <c r="B25" s="70"/>
      <c r="C25" s="69" t="s">
        <v>69</v>
      </c>
      <c r="D25" s="73"/>
      <c r="E25" s="73"/>
      <c r="F25" s="73"/>
      <c r="G25" s="73"/>
      <c r="H25" s="74"/>
      <c r="I25" s="136" t="str">
        <f>A13</f>
        <v>札幌ジュニア　B</v>
      </c>
      <c r="J25" s="73"/>
      <c r="K25" s="73"/>
      <c r="L25" s="73"/>
      <c r="M25" s="73"/>
      <c r="N25" s="70"/>
      <c r="O25" s="30" t="s">
        <v>19</v>
      </c>
      <c r="P25" s="136" t="str">
        <f>A15</f>
        <v>ベアフット</v>
      </c>
      <c r="Q25" s="73"/>
      <c r="R25" s="73"/>
      <c r="S25" s="73"/>
      <c r="T25" s="73"/>
      <c r="U25" s="70"/>
      <c r="V25" s="69" t="s">
        <v>25</v>
      </c>
      <c r="W25" s="73"/>
      <c r="X25" s="73"/>
      <c r="Y25" s="73"/>
      <c r="Z25" s="74"/>
    </row>
    <row r="26" spans="1:26" x14ac:dyDescent="0.15">
      <c r="A26" s="69" t="s">
        <v>64</v>
      </c>
      <c r="B26" s="70"/>
      <c r="C26" s="69" t="s">
        <v>70</v>
      </c>
      <c r="D26" s="73"/>
      <c r="E26" s="73"/>
      <c r="F26" s="73"/>
      <c r="G26" s="73"/>
      <c r="H26" s="74"/>
      <c r="I26" s="137" t="str">
        <f>A9</f>
        <v>LIV　A</v>
      </c>
      <c r="J26" s="73"/>
      <c r="K26" s="73"/>
      <c r="L26" s="73"/>
      <c r="M26" s="73"/>
      <c r="N26" s="70"/>
      <c r="O26" s="30" t="s">
        <v>19</v>
      </c>
      <c r="P26" s="137" t="str">
        <f>P7</f>
        <v>コンサドーレ室蘭</v>
      </c>
      <c r="Q26" s="73"/>
      <c r="R26" s="73"/>
      <c r="S26" s="73"/>
      <c r="T26" s="73"/>
      <c r="U26" s="70"/>
      <c r="V26" s="69" t="s">
        <v>25</v>
      </c>
      <c r="W26" s="73"/>
      <c r="X26" s="73"/>
      <c r="Y26" s="73"/>
      <c r="Z26" s="74"/>
    </row>
    <row r="27" spans="1:26" x14ac:dyDescent="0.15">
      <c r="A27" s="69" t="s">
        <v>13</v>
      </c>
      <c r="B27" s="70"/>
      <c r="C27" s="69" t="s">
        <v>71</v>
      </c>
      <c r="D27" s="73"/>
      <c r="E27" s="73"/>
      <c r="F27" s="73"/>
      <c r="G27" s="73"/>
      <c r="H27" s="74"/>
      <c r="I27" s="137" t="str">
        <f>A11</f>
        <v>アプリーレ札幌</v>
      </c>
      <c r="J27" s="73"/>
      <c r="K27" s="73"/>
      <c r="L27" s="73"/>
      <c r="M27" s="73"/>
      <c r="N27" s="70"/>
      <c r="O27" s="30" t="s">
        <v>19</v>
      </c>
      <c r="P27" s="137" t="str">
        <f>M7</f>
        <v>ベアフット</v>
      </c>
      <c r="Q27" s="73"/>
      <c r="R27" s="73"/>
      <c r="S27" s="73"/>
      <c r="T27" s="73"/>
      <c r="U27" s="70"/>
      <c r="V27" s="69" t="s">
        <v>25</v>
      </c>
      <c r="W27" s="73"/>
      <c r="X27" s="73"/>
      <c r="Y27" s="73"/>
      <c r="Z27" s="74"/>
    </row>
    <row r="28" spans="1:26" ht="14.25" thickBot="1" x14ac:dyDescent="0.2">
      <c r="A28" s="141" t="s">
        <v>65</v>
      </c>
      <c r="B28" s="142"/>
      <c r="C28" s="141" t="s">
        <v>72</v>
      </c>
      <c r="D28" s="143"/>
      <c r="E28" s="143"/>
      <c r="F28" s="143"/>
      <c r="G28" s="143"/>
      <c r="H28" s="144"/>
      <c r="I28" s="159" t="str">
        <f>A13</f>
        <v>札幌ジュニア　B</v>
      </c>
      <c r="J28" s="160"/>
      <c r="K28" s="160"/>
      <c r="L28" s="160"/>
      <c r="M28" s="160"/>
      <c r="N28" s="161"/>
      <c r="O28" s="31" t="s">
        <v>19</v>
      </c>
      <c r="P28" s="159" t="str">
        <f>A17</f>
        <v>コンサドーレ室蘭</v>
      </c>
      <c r="Q28" s="160"/>
      <c r="R28" s="160"/>
      <c r="S28" s="160"/>
      <c r="T28" s="160"/>
      <c r="U28" s="161"/>
      <c r="V28" s="141" t="s">
        <v>25</v>
      </c>
      <c r="W28" s="143"/>
      <c r="X28" s="143"/>
      <c r="Y28" s="143"/>
      <c r="Z28" s="144"/>
    </row>
    <row r="29" spans="1:26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4.25" thickBot="1" x14ac:dyDescent="0.2">
      <c r="A30" s="128" t="s">
        <v>67</v>
      </c>
      <c r="B30" s="128"/>
      <c r="C30" s="128"/>
      <c r="D30" s="128"/>
      <c r="E30" s="128"/>
      <c r="F30" s="128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4.25" thickBot="1" x14ac:dyDescent="0.2">
      <c r="A31" s="75" t="s">
        <v>63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</row>
    <row r="32" spans="1:26" x14ac:dyDescent="0.15">
      <c r="A32" s="80" t="s">
        <v>15</v>
      </c>
      <c r="B32" s="79"/>
      <c r="C32" s="80" t="s">
        <v>16</v>
      </c>
      <c r="D32" s="81"/>
      <c r="E32" s="81"/>
      <c r="F32" s="81"/>
      <c r="G32" s="81"/>
      <c r="H32" s="82"/>
      <c r="I32" s="130" t="s">
        <v>17</v>
      </c>
      <c r="J32" s="81"/>
      <c r="K32" s="81"/>
      <c r="L32" s="81"/>
      <c r="M32" s="81"/>
      <c r="N32" s="79"/>
      <c r="O32" s="29"/>
      <c r="P32" s="130" t="s">
        <v>17</v>
      </c>
      <c r="Q32" s="81"/>
      <c r="R32" s="81"/>
      <c r="S32" s="81"/>
      <c r="T32" s="81"/>
      <c r="U32" s="79"/>
      <c r="V32" s="80" t="s">
        <v>18</v>
      </c>
      <c r="W32" s="81"/>
      <c r="X32" s="81"/>
      <c r="Y32" s="81"/>
      <c r="Z32" s="82"/>
    </row>
    <row r="33" spans="1:26" x14ac:dyDescent="0.15">
      <c r="A33" s="135" t="s">
        <v>10</v>
      </c>
      <c r="B33" s="70"/>
      <c r="C33" s="69" t="s">
        <v>73</v>
      </c>
      <c r="D33" s="73"/>
      <c r="E33" s="73"/>
      <c r="F33" s="73"/>
      <c r="G33" s="73"/>
      <c r="H33" s="74"/>
      <c r="I33" s="136" t="str">
        <f>A9</f>
        <v>LIV　A</v>
      </c>
      <c r="J33" s="73"/>
      <c r="K33" s="73"/>
      <c r="L33" s="73"/>
      <c r="M33" s="73"/>
      <c r="N33" s="70"/>
      <c r="O33" s="30" t="s">
        <v>19</v>
      </c>
      <c r="P33" s="136" t="str">
        <f>A13</f>
        <v>札幌ジュニア　B</v>
      </c>
      <c r="Q33" s="73"/>
      <c r="R33" s="73"/>
      <c r="S33" s="73"/>
      <c r="T33" s="73"/>
      <c r="U33" s="70"/>
      <c r="V33" s="69" t="s">
        <v>25</v>
      </c>
      <c r="W33" s="73"/>
      <c r="X33" s="73"/>
      <c r="Y33" s="73"/>
      <c r="Z33" s="74"/>
    </row>
    <row r="34" spans="1:26" x14ac:dyDescent="0.15">
      <c r="A34" s="135" t="s">
        <v>11</v>
      </c>
      <c r="B34" s="70"/>
      <c r="C34" s="69" t="s">
        <v>74</v>
      </c>
      <c r="D34" s="73"/>
      <c r="E34" s="73"/>
      <c r="F34" s="73"/>
      <c r="G34" s="73"/>
      <c r="H34" s="74"/>
      <c r="I34" s="136" t="str">
        <f>A11</f>
        <v>アプリーレ札幌</v>
      </c>
      <c r="J34" s="73"/>
      <c r="K34" s="73"/>
      <c r="L34" s="73"/>
      <c r="M34" s="73"/>
      <c r="N34" s="70"/>
      <c r="O34" s="30" t="s">
        <v>19</v>
      </c>
      <c r="P34" s="137" t="str">
        <f>A17</f>
        <v>コンサドーレ室蘭</v>
      </c>
      <c r="Q34" s="73"/>
      <c r="R34" s="73"/>
      <c r="S34" s="73"/>
      <c r="T34" s="73"/>
      <c r="U34" s="70"/>
      <c r="V34" s="69" t="s">
        <v>25</v>
      </c>
      <c r="W34" s="73"/>
      <c r="X34" s="73"/>
      <c r="Y34" s="73"/>
      <c r="Z34" s="74"/>
    </row>
    <row r="35" spans="1:26" x14ac:dyDescent="0.15">
      <c r="A35" s="69" t="s">
        <v>64</v>
      </c>
      <c r="B35" s="70"/>
      <c r="C35" s="69" t="s">
        <v>75</v>
      </c>
      <c r="D35" s="73"/>
      <c r="E35" s="73"/>
      <c r="F35" s="73"/>
      <c r="G35" s="73"/>
      <c r="H35" s="74"/>
      <c r="I35" s="137" t="str">
        <f>A9</f>
        <v>LIV　A</v>
      </c>
      <c r="J35" s="73"/>
      <c r="K35" s="73"/>
      <c r="L35" s="73"/>
      <c r="M35" s="73"/>
      <c r="N35" s="70"/>
      <c r="O35" s="30" t="s">
        <v>19</v>
      </c>
      <c r="P35" s="137" t="str">
        <f>A15</f>
        <v>ベアフット</v>
      </c>
      <c r="Q35" s="73"/>
      <c r="R35" s="73"/>
      <c r="S35" s="73"/>
      <c r="T35" s="73"/>
      <c r="U35" s="70"/>
      <c r="V35" s="69" t="s">
        <v>25</v>
      </c>
      <c r="W35" s="73"/>
      <c r="X35" s="73"/>
      <c r="Y35" s="73"/>
      <c r="Z35" s="74"/>
    </row>
    <row r="36" spans="1:26" x14ac:dyDescent="0.15">
      <c r="A36" s="69" t="s">
        <v>13</v>
      </c>
      <c r="B36" s="70"/>
      <c r="C36" s="69" t="s">
        <v>76</v>
      </c>
      <c r="D36" s="73"/>
      <c r="E36" s="73"/>
      <c r="F36" s="73"/>
      <c r="G36" s="73"/>
      <c r="H36" s="74"/>
      <c r="I36" s="138" t="str">
        <f>A11</f>
        <v>アプリーレ札幌</v>
      </c>
      <c r="J36" s="139"/>
      <c r="K36" s="139"/>
      <c r="L36" s="139"/>
      <c r="M36" s="139"/>
      <c r="N36" s="140"/>
      <c r="O36" s="37" t="s">
        <v>19</v>
      </c>
      <c r="P36" s="138" t="str">
        <f>A13</f>
        <v>札幌ジュニア　B</v>
      </c>
      <c r="Q36" s="139"/>
      <c r="R36" s="139"/>
      <c r="S36" s="139"/>
      <c r="T36" s="139"/>
      <c r="U36" s="140"/>
      <c r="V36" s="69" t="s">
        <v>25</v>
      </c>
      <c r="W36" s="73"/>
      <c r="X36" s="73"/>
      <c r="Y36" s="73"/>
      <c r="Z36" s="74"/>
    </row>
    <row r="37" spans="1:26" ht="14.25" thickBot="1" x14ac:dyDescent="0.2">
      <c r="A37" s="141" t="s">
        <v>65</v>
      </c>
      <c r="B37" s="142"/>
      <c r="C37" s="141" t="s">
        <v>77</v>
      </c>
      <c r="D37" s="143"/>
      <c r="E37" s="143"/>
      <c r="F37" s="143"/>
      <c r="G37" s="143"/>
      <c r="H37" s="144"/>
      <c r="I37" s="145" t="str">
        <f>A15</f>
        <v>ベアフット</v>
      </c>
      <c r="J37" s="143"/>
      <c r="K37" s="143"/>
      <c r="L37" s="143"/>
      <c r="M37" s="143"/>
      <c r="N37" s="142"/>
      <c r="O37" s="31" t="s">
        <v>19</v>
      </c>
      <c r="P37" s="145" t="str">
        <f>A17</f>
        <v>コンサドーレ室蘭</v>
      </c>
      <c r="Q37" s="143"/>
      <c r="R37" s="143"/>
      <c r="S37" s="143"/>
      <c r="T37" s="143"/>
      <c r="U37" s="142"/>
      <c r="V37" s="141" t="s">
        <v>25</v>
      </c>
      <c r="W37" s="143"/>
      <c r="X37" s="143"/>
      <c r="Y37" s="143"/>
      <c r="Z37" s="144"/>
    </row>
    <row r="38" spans="1:26" x14ac:dyDescent="0.15">
      <c r="A38" s="34"/>
      <c r="B38" s="33"/>
      <c r="C38" s="34"/>
      <c r="D38" s="33"/>
      <c r="E38" s="33"/>
      <c r="F38" s="33"/>
      <c r="G38" s="33"/>
      <c r="H38" s="33"/>
      <c r="I38" s="38"/>
      <c r="J38" s="39"/>
      <c r="K38" s="39"/>
      <c r="L38" s="39"/>
      <c r="M38" s="39"/>
      <c r="N38" s="39"/>
      <c r="O38" s="40"/>
      <c r="P38" s="38"/>
      <c r="Q38" s="39"/>
      <c r="R38" s="39"/>
      <c r="S38" s="39"/>
      <c r="T38" s="39"/>
      <c r="U38" s="39"/>
      <c r="V38" s="34"/>
      <c r="W38" s="33"/>
      <c r="X38" s="33"/>
      <c r="Y38" s="33"/>
      <c r="Z38" s="33"/>
    </row>
    <row r="39" spans="1:26" x14ac:dyDescent="0.15">
      <c r="A39" s="34"/>
      <c r="B39" s="33"/>
      <c r="C39" s="34"/>
      <c r="D39" s="33"/>
      <c r="E39" s="33"/>
      <c r="F39" s="33"/>
      <c r="G39" s="33"/>
      <c r="H39" s="33"/>
      <c r="I39" s="38"/>
      <c r="J39" s="39"/>
      <c r="K39" s="39"/>
      <c r="L39" s="39"/>
      <c r="M39" s="39"/>
      <c r="N39" s="39"/>
      <c r="O39" s="40"/>
      <c r="P39" s="38"/>
      <c r="Q39" s="39"/>
      <c r="R39" s="39"/>
      <c r="S39" s="39"/>
      <c r="T39" s="39"/>
      <c r="U39" s="39"/>
      <c r="V39" s="34"/>
      <c r="W39" s="33"/>
      <c r="X39" s="33"/>
      <c r="Y39" s="33"/>
      <c r="Z39" s="33"/>
    </row>
    <row r="40" spans="1:26" x14ac:dyDescent="0.15">
      <c r="A40" s="34"/>
      <c r="B40" s="33"/>
      <c r="C40" s="34"/>
      <c r="D40" s="33"/>
      <c r="E40" s="33"/>
      <c r="F40" s="33"/>
      <c r="G40" s="33"/>
      <c r="H40" s="33"/>
      <c r="I40" s="38"/>
      <c r="J40" s="39"/>
      <c r="K40" s="39"/>
      <c r="L40" s="39"/>
      <c r="M40" s="39"/>
      <c r="N40" s="39"/>
      <c r="O40" s="40"/>
      <c r="P40" s="38"/>
      <c r="Q40" s="39"/>
      <c r="R40" s="39"/>
      <c r="S40" s="39"/>
      <c r="T40" s="39"/>
      <c r="U40" s="39"/>
      <c r="V40" s="34"/>
      <c r="W40" s="33"/>
      <c r="X40" s="33"/>
      <c r="Y40" s="33"/>
      <c r="Z40" s="33"/>
    </row>
    <row r="41" spans="1:26" ht="14.25" thickBot="1" x14ac:dyDescent="0.2">
      <c r="A41" s="128" t="s">
        <v>115</v>
      </c>
      <c r="B41" s="128"/>
      <c r="C41" s="128"/>
      <c r="D41" s="128"/>
      <c r="E41" s="128"/>
      <c r="F41" s="128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thickBot="1" x14ac:dyDescent="0.2">
      <c r="A42" s="75" t="s">
        <v>30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</row>
    <row r="43" spans="1:26" x14ac:dyDescent="0.15">
      <c r="A43" s="78" t="s">
        <v>116</v>
      </c>
      <c r="B43" s="79"/>
      <c r="C43" s="80" t="s">
        <v>16</v>
      </c>
      <c r="D43" s="81"/>
      <c r="E43" s="81"/>
      <c r="F43" s="81"/>
      <c r="G43" s="81"/>
      <c r="H43" s="82"/>
      <c r="I43" s="130" t="s">
        <v>17</v>
      </c>
      <c r="J43" s="81"/>
      <c r="K43" s="81"/>
      <c r="L43" s="81"/>
      <c r="M43" s="81"/>
      <c r="N43" s="79"/>
      <c r="O43" s="29"/>
      <c r="P43" s="130" t="s">
        <v>17</v>
      </c>
      <c r="Q43" s="81"/>
      <c r="R43" s="81"/>
      <c r="S43" s="81"/>
      <c r="T43" s="81"/>
      <c r="U43" s="79"/>
      <c r="V43" s="80" t="s">
        <v>18</v>
      </c>
      <c r="W43" s="81"/>
      <c r="X43" s="81"/>
      <c r="Y43" s="81"/>
      <c r="Z43" s="82"/>
    </row>
    <row r="44" spans="1:26" x14ac:dyDescent="0.15">
      <c r="A44" s="135" t="s">
        <v>10</v>
      </c>
      <c r="B44" s="70"/>
      <c r="C44" s="69" t="s">
        <v>73</v>
      </c>
      <c r="D44" s="73"/>
      <c r="E44" s="73"/>
      <c r="F44" s="73"/>
      <c r="G44" s="73"/>
      <c r="H44" s="74"/>
      <c r="I44" s="137" t="s">
        <v>20</v>
      </c>
      <c r="J44" s="73"/>
      <c r="K44" s="73"/>
      <c r="L44" s="73"/>
      <c r="M44" s="73"/>
      <c r="N44" s="70"/>
      <c r="O44" s="30" t="s">
        <v>19</v>
      </c>
      <c r="P44" s="137" t="s">
        <v>81</v>
      </c>
      <c r="Q44" s="73"/>
      <c r="R44" s="73"/>
      <c r="S44" s="73"/>
      <c r="T44" s="73"/>
      <c r="U44" s="70"/>
      <c r="V44" s="69" t="s">
        <v>25</v>
      </c>
      <c r="W44" s="73"/>
      <c r="X44" s="73"/>
      <c r="Y44" s="73"/>
      <c r="Z44" s="74"/>
    </row>
    <row r="45" spans="1:26" x14ac:dyDescent="0.15">
      <c r="A45" s="135" t="s">
        <v>11</v>
      </c>
      <c r="B45" s="70"/>
      <c r="C45" s="69" t="s">
        <v>74</v>
      </c>
      <c r="D45" s="73"/>
      <c r="E45" s="73"/>
      <c r="F45" s="73"/>
      <c r="G45" s="73"/>
      <c r="H45" s="74"/>
      <c r="I45" s="137" t="s">
        <v>21</v>
      </c>
      <c r="J45" s="73"/>
      <c r="K45" s="73"/>
      <c r="L45" s="73"/>
      <c r="M45" s="73"/>
      <c r="N45" s="70"/>
      <c r="O45" s="30" t="s">
        <v>19</v>
      </c>
      <c r="P45" s="137" t="s">
        <v>99</v>
      </c>
      <c r="Q45" s="73"/>
      <c r="R45" s="73"/>
      <c r="S45" s="73"/>
      <c r="T45" s="73"/>
      <c r="U45" s="70"/>
      <c r="V45" s="69" t="s">
        <v>25</v>
      </c>
      <c r="W45" s="73"/>
      <c r="X45" s="73"/>
      <c r="Y45" s="73"/>
      <c r="Z45" s="74"/>
    </row>
    <row r="46" spans="1:26" x14ac:dyDescent="0.15">
      <c r="A46" s="135" t="s">
        <v>12</v>
      </c>
      <c r="B46" s="70"/>
      <c r="C46" s="69" t="s">
        <v>75</v>
      </c>
      <c r="D46" s="73"/>
      <c r="E46" s="73"/>
      <c r="F46" s="73"/>
      <c r="G46" s="73"/>
      <c r="H46" s="74"/>
      <c r="I46" s="137" t="s">
        <v>78</v>
      </c>
      <c r="J46" s="73"/>
      <c r="K46" s="73"/>
      <c r="L46" s="73"/>
      <c r="M46" s="73"/>
      <c r="N46" s="70"/>
      <c r="O46" s="30" t="s">
        <v>19</v>
      </c>
      <c r="P46" s="137" t="s">
        <v>104</v>
      </c>
      <c r="Q46" s="73"/>
      <c r="R46" s="73"/>
      <c r="S46" s="73"/>
      <c r="T46" s="73"/>
      <c r="U46" s="70"/>
      <c r="V46" s="69" t="s">
        <v>25</v>
      </c>
      <c r="W46" s="73"/>
      <c r="X46" s="73"/>
      <c r="Y46" s="73"/>
      <c r="Z46" s="74"/>
    </row>
    <row r="47" spans="1:26" x14ac:dyDescent="0.15">
      <c r="A47" s="135" t="s">
        <v>13</v>
      </c>
      <c r="B47" s="70"/>
      <c r="C47" s="69" t="s">
        <v>76</v>
      </c>
      <c r="D47" s="73"/>
      <c r="E47" s="73"/>
      <c r="F47" s="73"/>
      <c r="G47" s="73"/>
      <c r="H47" s="74"/>
      <c r="I47" s="146" t="s">
        <v>101</v>
      </c>
      <c r="J47" s="147"/>
      <c r="K47" s="147"/>
      <c r="L47" s="147"/>
      <c r="M47" s="147"/>
      <c r="N47" s="148"/>
      <c r="O47" s="30" t="s">
        <v>19</v>
      </c>
      <c r="P47" s="137" t="s">
        <v>53</v>
      </c>
      <c r="Q47" s="73"/>
      <c r="R47" s="73"/>
      <c r="S47" s="73"/>
      <c r="T47" s="73"/>
      <c r="U47" s="70"/>
      <c r="V47" s="69" t="s">
        <v>25</v>
      </c>
      <c r="W47" s="73"/>
      <c r="X47" s="73"/>
      <c r="Y47" s="73"/>
      <c r="Z47" s="74"/>
    </row>
    <row r="48" spans="1:26" ht="14.25" thickBot="1" x14ac:dyDescent="0.2">
      <c r="A48" s="149" t="s">
        <v>14</v>
      </c>
      <c r="B48" s="150"/>
      <c r="C48" s="149" t="s">
        <v>77</v>
      </c>
      <c r="D48" s="151"/>
      <c r="E48" s="151"/>
      <c r="F48" s="151"/>
      <c r="G48" s="151"/>
      <c r="H48" s="150"/>
      <c r="I48" s="149" t="s">
        <v>112</v>
      </c>
      <c r="J48" s="151"/>
      <c r="K48" s="151"/>
      <c r="L48" s="151"/>
      <c r="M48" s="151"/>
      <c r="N48" s="150"/>
      <c r="O48" s="31" t="s">
        <v>19</v>
      </c>
      <c r="P48" s="149" t="s">
        <v>114</v>
      </c>
      <c r="Q48" s="151"/>
      <c r="R48" s="151"/>
      <c r="S48" s="151"/>
      <c r="T48" s="151"/>
      <c r="U48" s="150"/>
      <c r="V48" s="149" t="s">
        <v>25</v>
      </c>
      <c r="W48" s="151"/>
      <c r="X48" s="151"/>
      <c r="Y48" s="151"/>
      <c r="Z48" s="150"/>
    </row>
    <row r="49" spans="1:26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4.25" thickBot="1" x14ac:dyDescent="0.2">
      <c r="A50" s="128" t="s">
        <v>115</v>
      </c>
      <c r="B50" s="128"/>
      <c r="C50" s="128"/>
      <c r="D50" s="128"/>
      <c r="E50" s="128"/>
      <c r="F50" s="128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4.25" thickBot="1" x14ac:dyDescent="0.2">
      <c r="A51" s="75" t="s">
        <v>79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7"/>
    </row>
    <row r="52" spans="1:26" x14ac:dyDescent="0.15">
      <c r="A52" s="78" t="s">
        <v>116</v>
      </c>
      <c r="B52" s="79"/>
      <c r="C52" s="80" t="s">
        <v>16</v>
      </c>
      <c r="D52" s="81"/>
      <c r="E52" s="81"/>
      <c r="F52" s="81"/>
      <c r="G52" s="81"/>
      <c r="H52" s="82"/>
      <c r="I52" s="130" t="s">
        <v>17</v>
      </c>
      <c r="J52" s="81"/>
      <c r="K52" s="81"/>
      <c r="L52" s="81"/>
      <c r="M52" s="81"/>
      <c r="N52" s="79"/>
      <c r="O52" s="29"/>
      <c r="P52" s="130" t="s">
        <v>17</v>
      </c>
      <c r="Q52" s="81"/>
      <c r="R52" s="81"/>
      <c r="S52" s="81"/>
      <c r="T52" s="81"/>
      <c r="U52" s="79"/>
      <c r="V52" s="80" t="s">
        <v>18</v>
      </c>
      <c r="W52" s="81"/>
      <c r="X52" s="81"/>
      <c r="Y52" s="81"/>
      <c r="Z52" s="82"/>
    </row>
    <row r="53" spans="1:26" x14ac:dyDescent="0.15">
      <c r="A53" s="69" t="s">
        <v>22</v>
      </c>
      <c r="B53" s="70"/>
      <c r="C53" s="69" t="s">
        <v>73</v>
      </c>
      <c r="D53" s="73"/>
      <c r="E53" s="73"/>
      <c r="F53" s="73"/>
      <c r="G53" s="73"/>
      <c r="H53" s="74"/>
      <c r="I53" s="146" t="s">
        <v>36</v>
      </c>
      <c r="J53" s="147"/>
      <c r="K53" s="147"/>
      <c r="L53" s="147"/>
      <c r="M53" s="147"/>
      <c r="N53" s="148"/>
      <c r="O53" s="30" t="s">
        <v>19</v>
      </c>
      <c r="P53" s="137" t="s">
        <v>82</v>
      </c>
      <c r="Q53" s="73"/>
      <c r="R53" s="73"/>
      <c r="S53" s="73"/>
      <c r="T53" s="73"/>
      <c r="U53" s="70"/>
      <c r="V53" s="69" t="s">
        <v>25</v>
      </c>
      <c r="W53" s="73"/>
      <c r="X53" s="73"/>
      <c r="Y53" s="73"/>
      <c r="Z53" s="74"/>
    </row>
    <row r="54" spans="1:26" x14ac:dyDescent="0.15">
      <c r="A54" s="69" t="s">
        <v>33</v>
      </c>
      <c r="B54" s="70"/>
      <c r="C54" s="69" t="s">
        <v>74</v>
      </c>
      <c r="D54" s="73"/>
      <c r="E54" s="73"/>
      <c r="F54" s="73"/>
      <c r="G54" s="73"/>
      <c r="H54" s="74"/>
      <c r="I54" s="137" t="s">
        <v>100</v>
      </c>
      <c r="J54" s="73"/>
      <c r="K54" s="73"/>
      <c r="L54" s="73"/>
      <c r="M54" s="73"/>
      <c r="N54" s="70"/>
      <c r="O54" s="30" t="s">
        <v>19</v>
      </c>
      <c r="P54" s="137" t="s">
        <v>80</v>
      </c>
      <c r="Q54" s="73"/>
      <c r="R54" s="73"/>
      <c r="S54" s="73"/>
      <c r="T54" s="73"/>
      <c r="U54" s="70"/>
      <c r="V54" s="69" t="s">
        <v>25</v>
      </c>
      <c r="W54" s="73"/>
      <c r="X54" s="73"/>
      <c r="Y54" s="73"/>
      <c r="Z54" s="74"/>
    </row>
    <row r="55" spans="1:26" x14ac:dyDescent="0.15">
      <c r="A55" s="69" t="s">
        <v>103</v>
      </c>
      <c r="B55" s="70"/>
      <c r="C55" s="69" t="s">
        <v>75</v>
      </c>
      <c r="D55" s="73"/>
      <c r="E55" s="73"/>
      <c r="F55" s="73"/>
      <c r="G55" s="73"/>
      <c r="H55" s="74"/>
      <c r="I55" s="137" t="s">
        <v>37</v>
      </c>
      <c r="J55" s="73"/>
      <c r="K55" s="73"/>
      <c r="L55" s="73"/>
      <c r="M55" s="73"/>
      <c r="N55" s="70"/>
      <c r="O55" s="30" t="s">
        <v>19</v>
      </c>
      <c r="P55" s="137" t="s">
        <v>105</v>
      </c>
      <c r="Q55" s="73"/>
      <c r="R55" s="73"/>
      <c r="S55" s="73"/>
      <c r="T55" s="73"/>
      <c r="U55" s="70"/>
      <c r="V55" s="69" t="s">
        <v>25</v>
      </c>
      <c r="W55" s="73"/>
      <c r="X55" s="73"/>
      <c r="Y55" s="73"/>
      <c r="Z55" s="74"/>
    </row>
    <row r="56" spans="1:26" x14ac:dyDescent="0.15">
      <c r="A56" s="69" t="s">
        <v>43</v>
      </c>
      <c r="B56" s="70"/>
      <c r="C56" s="69" t="s">
        <v>76</v>
      </c>
      <c r="D56" s="73"/>
      <c r="E56" s="73"/>
      <c r="F56" s="73"/>
      <c r="G56" s="73"/>
      <c r="H56" s="74"/>
      <c r="I56" s="137" t="s">
        <v>102</v>
      </c>
      <c r="J56" s="73"/>
      <c r="K56" s="73"/>
      <c r="L56" s="73"/>
      <c r="M56" s="73"/>
      <c r="N56" s="70"/>
      <c r="O56" s="30" t="s">
        <v>19</v>
      </c>
      <c r="P56" s="137" t="s">
        <v>52</v>
      </c>
      <c r="Q56" s="73"/>
      <c r="R56" s="73"/>
      <c r="S56" s="73"/>
      <c r="T56" s="73"/>
      <c r="U56" s="70"/>
      <c r="V56" s="146" t="s">
        <v>25</v>
      </c>
      <c r="W56" s="162"/>
      <c r="X56" s="162"/>
      <c r="Y56" s="162"/>
      <c r="Z56" s="163"/>
    </row>
    <row r="57" spans="1:26" ht="14.25" thickBot="1" x14ac:dyDescent="0.2">
      <c r="A57" s="149" t="s">
        <v>44</v>
      </c>
      <c r="B57" s="152"/>
      <c r="C57" s="149" t="s">
        <v>77</v>
      </c>
      <c r="D57" s="151"/>
      <c r="E57" s="151"/>
      <c r="F57" s="151"/>
      <c r="G57" s="151"/>
      <c r="H57" s="150"/>
      <c r="I57" s="149" t="s">
        <v>123</v>
      </c>
      <c r="J57" s="153"/>
      <c r="K57" s="153"/>
      <c r="L57" s="153"/>
      <c r="M57" s="153"/>
      <c r="N57" s="152"/>
      <c r="O57" s="31" t="s">
        <v>19</v>
      </c>
      <c r="P57" s="149" t="s">
        <v>124</v>
      </c>
      <c r="Q57" s="153"/>
      <c r="R57" s="153"/>
      <c r="S57" s="153"/>
      <c r="T57" s="153"/>
      <c r="U57" s="152"/>
      <c r="V57" s="149" t="s">
        <v>25</v>
      </c>
      <c r="W57" s="154"/>
      <c r="X57" s="154"/>
      <c r="Y57" s="154"/>
      <c r="Z57" s="155"/>
    </row>
    <row r="58" spans="1:26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4.25" thickBot="1" x14ac:dyDescent="0.2">
      <c r="A59" s="128" t="s">
        <v>115</v>
      </c>
      <c r="B59" s="128"/>
      <c r="C59" s="128"/>
      <c r="D59" s="128"/>
      <c r="E59" s="128"/>
      <c r="F59" s="128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4.25" thickBot="1" x14ac:dyDescent="0.2">
      <c r="A60" s="75" t="s">
        <v>62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7"/>
    </row>
    <row r="61" spans="1:26" x14ac:dyDescent="0.15">
      <c r="A61" s="78" t="s">
        <v>116</v>
      </c>
      <c r="B61" s="79"/>
      <c r="C61" s="80" t="s">
        <v>16</v>
      </c>
      <c r="D61" s="81"/>
      <c r="E61" s="81"/>
      <c r="F61" s="81"/>
      <c r="G61" s="81"/>
      <c r="H61" s="82"/>
      <c r="I61" s="80" t="s">
        <v>17</v>
      </c>
      <c r="J61" s="81"/>
      <c r="K61" s="81"/>
      <c r="L61" s="81"/>
      <c r="M61" s="81"/>
      <c r="N61" s="82"/>
      <c r="O61" s="41"/>
      <c r="P61" s="80" t="s">
        <v>17</v>
      </c>
      <c r="Q61" s="81"/>
      <c r="R61" s="81"/>
      <c r="S61" s="81"/>
      <c r="T61" s="81"/>
      <c r="U61" s="82"/>
      <c r="V61" s="80" t="s">
        <v>18</v>
      </c>
      <c r="W61" s="81"/>
      <c r="X61" s="81"/>
      <c r="Y61" s="81"/>
      <c r="Z61" s="82"/>
    </row>
    <row r="62" spans="1:26" x14ac:dyDescent="0.15">
      <c r="A62" s="69" t="s">
        <v>45</v>
      </c>
      <c r="B62" s="74"/>
      <c r="C62" s="69" t="s">
        <v>73</v>
      </c>
      <c r="D62" s="73"/>
      <c r="E62" s="73"/>
      <c r="F62" s="73"/>
      <c r="G62" s="73"/>
      <c r="H62" s="74"/>
      <c r="I62" s="69" t="s">
        <v>41</v>
      </c>
      <c r="J62" s="73"/>
      <c r="K62" s="73"/>
      <c r="L62" s="73"/>
      <c r="M62" s="73"/>
      <c r="N62" s="74"/>
      <c r="O62" s="42" t="s">
        <v>19</v>
      </c>
      <c r="P62" s="69" t="s">
        <v>42</v>
      </c>
      <c r="Q62" s="73"/>
      <c r="R62" s="73"/>
      <c r="S62" s="73"/>
      <c r="T62" s="73"/>
      <c r="U62" s="74"/>
      <c r="V62" s="69" t="s">
        <v>25</v>
      </c>
      <c r="W62" s="73"/>
      <c r="X62" s="73"/>
      <c r="Y62" s="73"/>
      <c r="Z62" s="74"/>
    </row>
    <row r="63" spans="1:26" x14ac:dyDescent="0.15">
      <c r="A63" s="69" t="s">
        <v>46</v>
      </c>
      <c r="B63" s="74"/>
      <c r="C63" s="69" t="s">
        <v>74</v>
      </c>
      <c r="D63" s="73"/>
      <c r="E63" s="73"/>
      <c r="F63" s="73"/>
      <c r="G63" s="73"/>
      <c r="H63" s="74"/>
      <c r="I63" s="69" t="s">
        <v>38</v>
      </c>
      <c r="J63" s="73"/>
      <c r="K63" s="73"/>
      <c r="L63" s="73"/>
      <c r="M63" s="73"/>
      <c r="N63" s="74"/>
      <c r="O63" s="42" t="s">
        <v>19</v>
      </c>
      <c r="P63" s="69" t="s">
        <v>39</v>
      </c>
      <c r="Q63" s="73"/>
      <c r="R63" s="73"/>
      <c r="S63" s="73"/>
      <c r="T63" s="73"/>
      <c r="U63" s="74"/>
      <c r="V63" s="69" t="s">
        <v>25</v>
      </c>
      <c r="W63" s="73"/>
      <c r="X63" s="73"/>
      <c r="Y63" s="73"/>
      <c r="Z63" s="74"/>
    </row>
    <row r="64" spans="1:26" x14ac:dyDescent="0.15">
      <c r="A64" s="69" t="s">
        <v>47</v>
      </c>
      <c r="B64" s="74"/>
      <c r="C64" s="69" t="s">
        <v>75</v>
      </c>
      <c r="D64" s="73"/>
      <c r="E64" s="73"/>
      <c r="F64" s="73"/>
      <c r="G64" s="73"/>
      <c r="H64" s="74"/>
      <c r="I64" s="69" t="s">
        <v>83</v>
      </c>
      <c r="J64" s="73"/>
      <c r="K64" s="73"/>
      <c r="L64" s="73"/>
      <c r="M64" s="73"/>
      <c r="N64" s="74"/>
      <c r="O64" s="42" t="s">
        <v>19</v>
      </c>
      <c r="P64" s="69" t="s">
        <v>40</v>
      </c>
      <c r="Q64" s="73"/>
      <c r="R64" s="73"/>
      <c r="S64" s="73"/>
      <c r="T64" s="73"/>
      <c r="U64" s="74"/>
      <c r="V64" s="69" t="s">
        <v>25</v>
      </c>
      <c r="W64" s="73"/>
      <c r="X64" s="73"/>
      <c r="Y64" s="73"/>
      <c r="Z64" s="74"/>
    </row>
    <row r="65" spans="1:26" x14ac:dyDescent="0.15">
      <c r="A65" s="69" t="s">
        <v>48</v>
      </c>
      <c r="B65" s="72"/>
      <c r="C65" s="69" t="s">
        <v>76</v>
      </c>
      <c r="D65" s="71"/>
      <c r="E65" s="71"/>
      <c r="F65" s="71"/>
      <c r="G65" s="71"/>
      <c r="H65" s="72"/>
      <c r="I65" s="69" t="s">
        <v>110</v>
      </c>
      <c r="J65" s="71"/>
      <c r="K65" s="71"/>
      <c r="L65" s="71"/>
      <c r="M65" s="71"/>
      <c r="N65" s="72"/>
      <c r="O65" s="42" t="s">
        <v>19</v>
      </c>
      <c r="P65" s="69" t="s">
        <v>111</v>
      </c>
      <c r="Q65" s="71"/>
      <c r="R65" s="71"/>
      <c r="S65" s="71"/>
      <c r="T65" s="71"/>
      <c r="U65" s="72"/>
      <c r="V65" s="69" t="s">
        <v>25</v>
      </c>
      <c r="W65" s="71"/>
      <c r="X65" s="71"/>
      <c r="Y65" s="71"/>
      <c r="Z65" s="72"/>
    </row>
    <row r="66" spans="1:26" ht="14.25" thickBot="1" x14ac:dyDescent="0.2">
      <c r="A66" s="62" t="s">
        <v>49</v>
      </c>
      <c r="B66" s="64"/>
      <c r="C66" s="62" t="s">
        <v>107</v>
      </c>
      <c r="D66" s="63"/>
      <c r="E66" s="63"/>
      <c r="F66" s="63"/>
      <c r="G66" s="63"/>
      <c r="H66" s="64"/>
      <c r="I66" s="62" t="s">
        <v>112</v>
      </c>
      <c r="J66" s="63"/>
      <c r="K66" s="63"/>
      <c r="L66" s="63"/>
      <c r="M66" s="63"/>
      <c r="N66" s="64"/>
      <c r="O66" s="43" t="s">
        <v>19</v>
      </c>
      <c r="P66" s="62" t="s">
        <v>113</v>
      </c>
      <c r="Q66" s="63"/>
      <c r="R66" s="63"/>
      <c r="S66" s="63"/>
      <c r="T66" s="63"/>
      <c r="U66" s="64"/>
      <c r="V66" s="62" t="s">
        <v>25</v>
      </c>
      <c r="W66" s="63"/>
      <c r="X66" s="63"/>
      <c r="Y66" s="63"/>
      <c r="Z66" s="64"/>
    </row>
    <row r="67" spans="1:26" x14ac:dyDescent="0.15">
      <c r="A67" s="156"/>
      <c r="B67" s="157"/>
      <c r="C67" s="156"/>
      <c r="D67" s="157"/>
      <c r="E67" s="157"/>
      <c r="F67" s="157"/>
      <c r="G67" s="157"/>
      <c r="H67" s="157"/>
      <c r="I67" s="156"/>
      <c r="J67" s="157"/>
      <c r="K67" s="157"/>
      <c r="L67" s="157"/>
      <c r="M67" s="157"/>
      <c r="N67" s="157"/>
      <c r="O67" s="35"/>
      <c r="P67" s="156"/>
      <c r="Q67" s="157"/>
      <c r="R67" s="157"/>
      <c r="S67" s="157"/>
      <c r="T67" s="157"/>
      <c r="U67" s="157"/>
      <c r="V67" s="158"/>
      <c r="W67" s="158"/>
      <c r="X67" s="158"/>
      <c r="Y67" s="158"/>
      <c r="Z67" s="158"/>
    </row>
    <row r="68" spans="1:26" ht="14.25" thickBot="1" x14ac:dyDescent="0.2">
      <c r="A68" s="128" t="s">
        <v>115</v>
      </c>
      <c r="B68" s="128"/>
      <c r="C68" s="128"/>
      <c r="D68" s="128"/>
      <c r="E68" s="128"/>
      <c r="F68" s="128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4.25" thickBot="1" x14ac:dyDescent="0.2">
      <c r="A69" s="75" t="s">
        <v>60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7"/>
    </row>
    <row r="70" spans="1:26" x14ac:dyDescent="0.15">
      <c r="A70" s="78" t="s">
        <v>116</v>
      </c>
      <c r="B70" s="79"/>
      <c r="C70" s="80" t="s">
        <v>16</v>
      </c>
      <c r="D70" s="81"/>
      <c r="E70" s="81"/>
      <c r="F70" s="81"/>
      <c r="G70" s="81"/>
      <c r="H70" s="82"/>
      <c r="I70" s="80" t="s">
        <v>17</v>
      </c>
      <c r="J70" s="81"/>
      <c r="K70" s="81"/>
      <c r="L70" s="81"/>
      <c r="M70" s="81"/>
      <c r="N70" s="82"/>
      <c r="O70" s="41"/>
      <c r="P70" s="80" t="s">
        <v>17</v>
      </c>
      <c r="Q70" s="81"/>
      <c r="R70" s="81"/>
      <c r="S70" s="81"/>
      <c r="T70" s="81"/>
      <c r="U70" s="82"/>
      <c r="V70" s="80" t="s">
        <v>18</v>
      </c>
      <c r="W70" s="81"/>
      <c r="X70" s="81"/>
      <c r="Y70" s="81"/>
      <c r="Z70" s="82"/>
    </row>
    <row r="71" spans="1:26" x14ac:dyDescent="0.15">
      <c r="A71" s="69" t="s">
        <v>106</v>
      </c>
      <c r="B71" s="70"/>
      <c r="C71" s="69" t="s">
        <v>73</v>
      </c>
      <c r="D71" s="73"/>
      <c r="E71" s="73"/>
      <c r="F71" s="73"/>
      <c r="G71" s="73"/>
      <c r="H71" s="74"/>
      <c r="I71" s="69" t="s">
        <v>23</v>
      </c>
      <c r="J71" s="73"/>
      <c r="K71" s="73"/>
      <c r="L71" s="73"/>
      <c r="M71" s="73"/>
      <c r="N71" s="74"/>
      <c r="O71" s="42" t="s">
        <v>19</v>
      </c>
      <c r="P71" s="69" t="s">
        <v>24</v>
      </c>
      <c r="Q71" s="73"/>
      <c r="R71" s="73"/>
      <c r="S71" s="73"/>
      <c r="T71" s="73"/>
      <c r="U71" s="74"/>
      <c r="V71" s="69" t="s">
        <v>25</v>
      </c>
      <c r="W71" s="73"/>
      <c r="X71" s="73"/>
      <c r="Y71" s="73"/>
      <c r="Z71" s="74"/>
    </row>
    <row r="72" spans="1:26" x14ac:dyDescent="0.15">
      <c r="A72" s="69" t="s">
        <v>50</v>
      </c>
      <c r="B72" s="70"/>
      <c r="C72" s="69" t="s">
        <v>74</v>
      </c>
      <c r="D72" s="73"/>
      <c r="E72" s="73"/>
      <c r="F72" s="73"/>
      <c r="G72" s="73"/>
      <c r="H72" s="74"/>
      <c r="I72" s="69" t="s">
        <v>118</v>
      </c>
      <c r="J72" s="73"/>
      <c r="K72" s="73"/>
      <c r="L72" s="73"/>
      <c r="M72" s="73"/>
      <c r="N72" s="74"/>
      <c r="O72" s="42" t="s">
        <v>19</v>
      </c>
      <c r="P72" s="69" t="s">
        <v>117</v>
      </c>
      <c r="Q72" s="73"/>
      <c r="R72" s="73"/>
      <c r="S72" s="73"/>
      <c r="T72" s="73"/>
      <c r="U72" s="74"/>
      <c r="V72" s="69" t="s">
        <v>25</v>
      </c>
      <c r="W72" s="73"/>
      <c r="X72" s="73"/>
      <c r="Y72" s="73"/>
      <c r="Z72" s="74"/>
    </row>
    <row r="73" spans="1:26" x14ac:dyDescent="0.15">
      <c r="A73" s="69" t="s">
        <v>51</v>
      </c>
      <c r="B73" s="70"/>
      <c r="C73" s="69" t="s">
        <v>75</v>
      </c>
      <c r="D73" s="73"/>
      <c r="E73" s="73"/>
      <c r="F73" s="73"/>
      <c r="G73" s="73"/>
      <c r="H73" s="74"/>
      <c r="I73" s="69" t="s">
        <v>119</v>
      </c>
      <c r="J73" s="73"/>
      <c r="K73" s="73"/>
      <c r="L73" s="73"/>
      <c r="M73" s="73"/>
      <c r="N73" s="74"/>
      <c r="O73" s="42" t="s">
        <v>19</v>
      </c>
      <c r="P73" s="69" t="s">
        <v>120</v>
      </c>
      <c r="Q73" s="73"/>
      <c r="R73" s="73"/>
      <c r="S73" s="73"/>
      <c r="T73" s="73"/>
      <c r="U73" s="74"/>
      <c r="V73" s="69" t="s">
        <v>25</v>
      </c>
      <c r="W73" s="73"/>
      <c r="X73" s="73"/>
      <c r="Y73" s="73"/>
      <c r="Z73" s="74"/>
    </row>
    <row r="74" spans="1:26" x14ac:dyDescent="0.15">
      <c r="A74" s="69" t="s">
        <v>84</v>
      </c>
      <c r="B74" s="70"/>
      <c r="C74" s="69" t="s">
        <v>76</v>
      </c>
      <c r="D74" s="71"/>
      <c r="E74" s="71"/>
      <c r="F74" s="71"/>
      <c r="G74" s="71"/>
      <c r="H74" s="72"/>
      <c r="I74" s="69" t="s">
        <v>108</v>
      </c>
      <c r="J74" s="73"/>
      <c r="K74" s="73"/>
      <c r="L74" s="73"/>
      <c r="M74" s="73"/>
      <c r="N74" s="74"/>
      <c r="O74" s="42" t="s">
        <v>19</v>
      </c>
      <c r="P74" s="69" t="s">
        <v>109</v>
      </c>
      <c r="Q74" s="73"/>
      <c r="R74" s="73"/>
      <c r="S74" s="73"/>
      <c r="T74" s="73"/>
      <c r="U74" s="74"/>
      <c r="V74" s="69" t="s">
        <v>25</v>
      </c>
      <c r="W74" s="73"/>
      <c r="X74" s="73"/>
      <c r="Y74" s="73"/>
      <c r="Z74" s="74"/>
    </row>
    <row r="75" spans="1:26" ht="14.25" thickBot="1" x14ac:dyDescent="0.2">
      <c r="A75" s="65" t="s">
        <v>85</v>
      </c>
      <c r="B75" s="66"/>
      <c r="C75" s="62" t="s">
        <v>107</v>
      </c>
      <c r="D75" s="63"/>
      <c r="E75" s="63"/>
      <c r="F75" s="63"/>
      <c r="G75" s="63"/>
      <c r="H75" s="64"/>
      <c r="I75" s="65" t="s">
        <v>121</v>
      </c>
      <c r="J75" s="67"/>
      <c r="K75" s="67"/>
      <c r="L75" s="67"/>
      <c r="M75" s="67"/>
      <c r="N75" s="68"/>
      <c r="O75" s="43" t="s">
        <v>19</v>
      </c>
      <c r="P75" s="65" t="s">
        <v>122</v>
      </c>
      <c r="Q75" s="67"/>
      <c r="R75" s="67"/>
      <c r="S75" s="67"/>
      <c r="T75" s="67"/>
      <c r="U75" s="68"/>
      <c r="V75" s="65" t="s">
        <v>25</v>
      </c>
      <c r="W75" s="67"/>
      <c r="X75" s="67"/>
      <c r="Y75" s="67"/>
      <c r="Z75" s="68"/>
    </row>
  </sheetData>
  <mergeCells count="264">
    <mergeCell ref="I67:N67"/>
    <mergeCell ref="P67:U67"/>
    <mergeCell ref="V67:Z67"/>
    <mergeCell ref="A35:B35"/>
    <mergeCell ref="C35:H35"/>
    <mergeCell ref="I35:N35"/>
    <mergeCell ref="P35:U35"/>
    <mergeCell ref="V35:Z35"/>
    <mergeCell ref="A36:B36"/>
    <mergeCell ref="C36:H36"/>
    <mergeCell ref="I36:N36"/>
    <mergeCell ref="P36:U36"/>
    <mergeCell ref="V36:Z36"/>
    <mergeCell ref="A59:F59"/>
    <mergeCell ref="A60:Z60"/>
    <mergeCell ref="A61:B61"/>
    <mergeCell ref="C61:H61"/>
    <mergeCell ref="I61:N61"/>
    <mergeCell ref="P61:U61"/>
    <mergeCell ref="V61:Z61"/>
    <mergeCell ref="A64:B64"/>
    <mergeCell ref="C64:H64"/>
    <mergeCell ref="I64:N64"/>
    <mergeCell ref="P64:U64"/>
    <mergeCell ref="V64:Z64"/>
    <mergeCell ref="A56:B56"/>
    <mergeCell ref="C56:H56"/>
    <mergeCell ref="I56:N56"/>
    <mergeCell ref="P56:U56"/>
    <mergeCell ref="V56:Z56"/>
    <mergeCell ref="A57:B57"/>
    <mergeCell ref="C57:H57"/>
    <mergeCell ref="I57:N57"/>
    <mergeCell ref="P57:U57"/>
    <mergeCell ref="V57:Z57"/>
    <mergeCell ref="A62:B62"/>
    <mergeCell ref="C62:H62"/>
    <mergeCell ref="I62:N62"/>
    <mergeCell ref="P62:U62"/>
    <mergeCell ref="V62:Z62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A53:B53"/>
    <mergeCell ref="C53:H53"/>
    <mergeCell ref="I53:N53"/>
    <mergeCell ref="P53:U53"/>
    <mergeCell ref="V53:Z53"/>
    <mergeCell ref="A48:B48"/>
    <mergeCell ref="C48:H48"/>
    <mergeCell ref="I48:N48"/>
    <mergeCell ref="P48:U48"/>
    <mergeCell ref="V48:Z48"/>
    <mergeCell ref="A50:F50"/>
    <mergeCell ref="A51:Z51"/>
    <mergeCell ref="A52:B52"/>
    <mergeCell ref="C52:H52"/>
    <mergeCell ref="I52:N52"/>
    <mergeCell ref="P52:U52"/>
    <mergeCell ref="V52:Z52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4:B44"/>
    <mergeCell ref="C44:H44"/>
    <mergeCell ref="I44:N44"/>
    <mergeCell ref="P44:U44"/>
    <mergeCell ref="V44:Z44"/>
    <mergeCell ref="A45:B45"/>
    <mergeCell ref="C45:H45"/>
    <mergeCell ref="I45:N45"/>
    <mergeCell ref="P45:U45"/>
    <mergeCell ref="V45:Z45"/>
    <mergeCell ref="A42:Z42"/>
    <mergeCell ref="A43:B43"/>
    <mergeCell ref="C43:H43"/>
    <mergeCell ref="I43:N43"/>
    <mergeCell ref="P43:U43"/>
    <mergeCell ref="V43:Z43"/>
    <mergeCell ref="A37:B37"/>
    <mergeCell ref="C37:H37"/>
    <mergeCell ref="I37:N37"/>
    <mergeCell ref="P37:U37"/>
    <mergeCell ref="V37:Z37"/>
    <mergeCell ref="A41:F41"/>
    <mergeCell ref="A28:B28"/>
    <mergeCell ref="C28:H28"/>
    <mergeCell ref="I28:N28"/>
    <mergeCell ref="P28:U28"/>
    <mergeCell ref="V28:Z28"/>
    <mergeCell ref="V33:Z33"/>
    <mergeCell ref="A34:B34"/>
    <mergeCell ref="C34:H34"/>
    <mergeCell ref="I34:N34"/>
    <mergeCell ref="P34:U34"/>
    <mergeCell ref="V34:Z34"/>
    <mergeCell ref="A30:F30"/>
    <mergeCell ref="A31:Z31"/>
    <mergeCell ref="A32:B32"/>
    <mergeCell ref="C32:H32"/>
    <mergeCell ref="I32:N32"/>
    <mergeCell ref="P32:U32"/>
    <mergeCell ref="V32:Z32"/>
    <mergeCell ref="A33:B33"/>
    <mergeCell ref="C33:H33"/>
    <mergeCell ref="I33:N33"/>
    <mergeCell ref="P33:U33"/>
    <mergeCell ref="A26:B26"/>
    <mergeCell ref="C26:H26"/>
    <mergeCell ref="I26:N26"/>
    <mergeCell ref="P26:U26"/>
    <mergeCell ref="V26:Z26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Z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  <mergeCell ref="A68:F68"/>
    <mergeCell ref="A69:Z69"/>
    <mergeCell ref="A70:B70"/>
    <mergeCell ref="C70:H70"/>
    <mergeCell ref="I70:N70"/>
    <mergeCell ref="P70:U70"/>
    <mergeCell ref="V70:Z70"/>
    <mergeCell ref="A63:B63"/>
    <mergeCell ref="C63:H63"/>
    <mergeCell ref="I63:N63"/>
    <mergeCell ref="P63:U63"/>
    <mergeCell ref="V63:Z63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A67:B67"/>
    <mergeCell ref="C67:H67"/>
    <mergeCell ref="A71:B71"/>
    <mergeCell ref="C71:H71"/>
    <mergeCell ref="I71:N71"/>
    <mergeCell ref="P71:U71"/>
    <mergeCell ref="V71:Z71"/>
    <mergeCell ref="A72:B72"/>
    <mergeCell ref="C72:H72"/>
    <mergeCell ref="I72:N72"/>
    <mergeCell ref="P72:U72"/>
    <mergeCell ref="V72:Z72"/>
    <mergeCell ref="A75:B75"/>
    <mergeCell ref="C75:H75"/>
    <mergeCell ref="I75:N75"/>
    <mergeCell ref="P75:U75"/>
    <mergeCell ref="V75:Z75"/>
    <mergeCell ref="A73:B73"/>
    <mergeCell ref="C73:H73"/>
    <mergeCell ref="I73:N73"/>
    <mergeCell ref="P73:U73"/>
    <mergeCell ref="V73:Z73"/>
    <mergeCell ref="A74:B74"/>
    <mergeCell ref="C74:H74"/>
    <mergeCell ref="I74:N74"/>
    <mergeCell ref="P74:U74"/>
    <mergeCell ref="V74:Z7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C8F88-9C6A-44CA-AE24-58C623B0359C}">
  <dimension ref="A1:AD37"/>
  <sheetViews>
    <sheetView topLeftCell="A4" workbookViewId="0">
      <selection activeCell="AH15" sqref="AH15"/>
    </sheetView>
  </sheetViews>
  <sheetFormatPr defaultRowHeight="13.5" x14ac:dyDescent="0.15"/>
  <cols>
    <col min="1" max="2" width="4.25" style="55" customWidth="1"/>
    <col min="3" max="12" width="3.5" style="55" customWidth="1"/>
    <col min="13" max="18" width="3.125" style="55" customWidth="1"/>
    <col min="19" max="19" width="3.875" style="55" customWidth="1"/>
    <col min="20" max="25" width="3.125" style="55" customWidth="1"/>
    <col min="26" max="30" width="2.5" style="55" customWidth="1"/>
    <col min="31" max="16384" width="9" style="55"/>
  </cols>
  <sheetData>
    <row r="1" spans="1:30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3"/>
      <c r="N1" s="53"/>
      <c r="O1" s="53"/>
      <c r="P1" s="53"/>
      <c r="Q1" s="53"/>
      <c r="R1" s="53"/>
      <c r="S1" s="54"/>
      <c r="T1" s="53"/>
      <c r="U1" s="53"/>
      <c r="V1" s="53"/>
      <c r="W1" s="53"/>
      <c r="X1" s="53"/>
      <c r="Y1" s="53"/>
      <c r="Z1" s="50"/>
      <c r="AA1" s="50"/>
      <c r="AB1" s="50"/>
      <c r="AC1" s="50"/>
      <c r="AD1" s="50"/>
    </row>
    <row r="2" spans="1:30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3"/>
      <c r="N2" s="53"/>
      <c r="O2" s="53"/>
      <c r="P2" s="53"/>
      <c r="Q2" s="53"/>
      <c r="R2" s="53"/>
      <c r="S2" s="54"/>
      <c r="T2" s="53"/>
      <c r="U2" s="53"/>
      <c r="V2" s="53"/>
      <c r="W2" s="53"/>
      <c r="X2" s="53"/>
      <c r="Y2" s="53"/>
      <c r="Z2" s="50"/>
      <c r="AA2" s="50"/>
      <c r="AB2" s="50"/>
      <c r="AC2" s="50"/>
      <c r="AD2" s="50"/>
    </row>
    <row r="3" spans="1:30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3"/>
      <c r="N3" s="53"/>
      <c r="O3" s="53"/>
      <c r="P3" s="53"/>
      <c r="Q3" s="53"/>
      <c r="R3" s="53"/>
      <c r="S3" s="54"/>
      <c r="T3" s="53"/>
      <c r="U3" s="53"/>
      <c r="V3" s="53"/>
      <c r="W3" s="53"/>
      <c r="X3" s="53"/>
      <c r="Y3" s="53"/>
      <c r="Z3" s="50"/>
      <c r="AA3" s="50"/>
      <c r="AB3" s="50"/>
      <c r="AC3" s="50"/>
      <c r="AD3" s="50"/>
    </row>
    <row r="4" spans="1:30" ht="23.25" customHeight="1" thickBot="1" x14ac:dyDescent="0.2">
      <c r="A4" s="211" t="s">
        <v>150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56"/>
      <c r="N4" s="56"/>
      <c r="O4" s="56"/>
      <c r="P4" s="56"/>
      <c r="Q4" s="56"/>
      <c r="R4" s="56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23.25" customHeight="1" x14ac:dyDescent="0.15">
      <c r="A5" s="178" t="s">
        <v>15</v>
      </c>
      <c r="B5" s="179"/>
      <c r="C5" s="178" t="s">
        <v>16</v>
      </c>
      <c r="D5" s="180"/>
      <c r="E5" s="180"/>
      <c r="F5" s="180"/>
      <c r="G5" s="180"/>
      <c r="H5" s="181"/>
      <c r="I5" s="182" t="s">
        <v>178</v>
      </c>
      <c r="J5" s="183"/>
      <c r="K5" s="183"/>
      <c r="L5" s="184"/>
      <c r="M5" s="182" t="s">
        <v>17</v>
      </c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8" t="s">
        <v>18</v>
      </c>
      <c r="AA5" s="180"/>
      <c r="AB5" s="180"/>
      <c r="AC5" s="180"/>
      <c r="AD5" s="181"/>
    </row>
    <row r="6" spans="1:30" ht="23.25" customHeight="1" x14ac:dyDescent="0.15">
      <c r="A6" s="191" t="s">
        <v>155</v>
      </c>
      <c r="B6" s="192"/>
      <c r="C6" s="191" t="s">
        <v>73</v>
      </c>
      <c r="D6" s="193"/>
      <c r="E6" s="193"/>
      <c r="F6" s="193"/>
      <c r="G6" s="193"/>
      <c r="H6" s="194"/>
      <c r="I6" s="185" t="s">
        <v>179</v>
      </c>
      <c r="J6" s="186"/>
      <c r="K6" s="186"/>
      <c r="L6" s="187"/>
      <c r="M6" s="195" t="s">
        <v>175</v>
      </c>
      <c r="N6" s="193"/>
      <c r="O6" s="193"/>
      <c r="P6" s="193"/>
      <c r="Q6" s="193"/>
      <c r="R6" s="192"/>
      <c r="S6" s="61" t="s">
        <v>19</v>
      </c>
      <c r="T6" s="195" t="s">
        <v>176</v>
      </c>
      <c r="U6" s="193"/>
      <c r="V6" s="193"/>
      <c r="W6" s="193"/>
      <c r="X6" s="193"/>
      <c r="Y6" s="192"/>
      <c r="Z6" s="191" t="s">
        <v>25</v>
      </c>
      <c r="AA6" s="193"/>
      <c r="AB6" s="193"/>
      <c r="AC6" s="193"/>
      <c r="AD6" s="194"/>
    </row>
    <row r="7" spans="1:30" ht="23.25" customHeight="1" x14ac:dyDescent="0.15">
      <c r="A7" s="196" t="s">
        <v>156</v>
      </c>
      <c r="B7" s="197"/>
      <c r="C7" s="196" t="s">
        <v>73</v>
      </c>
      <c r="D7" s="198"/>
      <c r="E7" s="198"/>
      <c r="F7" s="198"/>
      <c r="G7" s="198"/>
      <c r="H7" s="199"/>
      <c r="I7" s="188" t="s">
        <v>180</v>
      </c>
      <c r="J7" s="189"/>
      <c r="K7" s="189"/>
      <c r="L7" s="190"/>
      <c r="M7" s="200" t="s">
        <v>41</v>
      </c>
      <c r="N7" s="198"/>
      <c r="O7" s="198"/>
      <c r="P7" s="198"/>
      <c r="Q7" s="198"/>
      <c r="R7" s="197"/>
      <c r="S7" s="59" t="s">
        <v>19</v>
      </c>
      <c r="T7" s="200" t="s">
        <v>177</v>
      </c>
      <c r="U7" s="198"/>
      <c r="V7" s="198"/>
      <c r="W7" s="198"/>
      <c r="X7" s="198"/>
      <c r="Y7" s="197"/>
      <c r="Z7" s="196" t="s">
        <v>25</v>
      </c>
      <c r="AA7" s="198"/>
      <c r="AB7" s="198"/>
      <c r="AC7" s="198"/>
      <c r="AD7" s="199"/>
    </row>
    <row r="8" spans="1:30" ht="23.25" customHeight="1" x14ac:dyDescent="0.15">
      <c r="A8" s="196" t="s">
        <v>157</v>
      </c>
      <c r="B8" s="197"/>
      <c r="C8" s="196" t="s">
        <v>76</v>
      </c>
      <c r="D8" s="198"/>
      <c r="E8" s="198"/>
      <c r="F8" s="198"/>
      <c r="G8" s="198"/>
      <c r="H8" s="199"/>
      <c r="I8" s="188" t="s">
        <v>179</v>
      </c>
      <c r="J8" s="189"/>
      <c r="K8" s="189"/>
      <c r="L8" s="190"/>
      <c r="M8" s="200" t="s">
        <v>202</v>
      </c>
      <c r="N8" s="198"/>
      <c r="O8" s="198"/>
      <c r="P8" s="198"/>
      <c r="Q8" s="198"/>
      <c r="R8" s="197"/>
      <c r="S8" s="59" t="s">
        <v>19</v>
      </c>
      <c r="T8" s="200" t="s">
        <v>203</v>
      </c>
      <c r="U8" s="198"/>
      <c r="V8" s="198"/>
      <c r="W8" s="198"/>
      <c r="X8" s="198"/>
      <c r="Y8" s="197"/>
      <c r="Z8" s="196" t="s">
        <v>25</v>
      </c>
      <c r="AA8" s="198"/>
      <c r="AB8" s="198"/>
      <c r="AC8" s="198"/>
      <c r="AD8" s="199"/>
    </row>
    <row r="9" spans="1:30" ht="23.25" customHeight="1" thickBot="1" x14ac:dyDescent="0.2">
      <c r="A9" s="201" t="s">
        <v>158</v>
      </c>
      <c r="B9" s="202"/>
      <c r="C9" s="201" t="s">
        <v>76</v>
      </c>
      <c r="D9" s="203"/>
      <c r="E9" s="203"/>
      <c r="F9" s="203"/>
      <c r="G9" s="203"/>
      <c r="H9" s="204"/>
      <c r="I9" s="207" t="s">
        <v>180</v>
      </c>
      <c r="J9" s="205"/>
      <c r="K9" s="205"/>
      <c r="L9" s="208"/>
      <c r="M9" s="205" t="s">
        <v>204</v>
      </c>
      <c r="N9" s="205"/>
      <c r="O9" s="205"/>
      <c r="P9" s="205"/>
      <c r="Q9" s="205"/>
      <c r="R9" s="205"/>
      <c r="S9" s="60" t="s">
        <v>19</v>
      </c>
      <c r="T9" s="206" t="s">
        <v>205</v>
      </c>
      <c r="U9" s="203"/>
      <c r="V9" s="203"/>
      <c r="W9" s="203"/>
      <c r="X9" s="203"/>
      <c r="Y9" s="202"/>
      <c r="Z9" s="201" t="s">
        <v>25</v>
      </c>
      <c r="AA9" s="203"/>
      <c r="AB9" s="203"/>
      <c r="AC9" s="203"/>
      <c r="AD9" s="204"/>
    </row>
    <row r="10" spans="1:30" ht="23.25" customHeight="1" x14ac:dyDescent="0.1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23.25" customHeight="1" thickBot="1" x14ac:dyDescent="0.2">
      <c r="A11" s="211" t="s">
        <v>151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56"/>
      <c r="N11" s="56"/>
      <c r="O11" s="56"/>
      <c r="P11" s="56"/>
      <c r="Q11" s="56"/>
      <c r="R11" s="56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23.25" customHeight="1" x14ac:dyDescent="0.15">
      <c r="A12" s="178" t="s">
        <v>116</v>
      </c>
      <c r="B12" s="179"/>
      <c r="C12" s="178" t="s">
        <v>16</v>
      </c>
      <c r="D12" s="180"/>
      <c r="E12" s="180"/>
      <c r="F12" s="180"/>
      <c r="G12" s="180"/>
      <c r="H12" s="181"/>
      <c r="I12" s="182" t="s">
        <v>178</v>
      </c>
      <c r="J12" s="183"/>
      <c r="K12" s="183"/>
      <c r="L12" s="184"/>
      <c r="M12" s="209" t="s">
        <v>17</v>
      </c>
      <c r="N12" s="180"/>
      <c r="O12" s="180"/>
      <c r="P12" s="180"/>
      <c r="Q12" s="180"/>
      <c r="R12" s="179"/>
      <c r="S12" s="57"/>
      <c r="T12" s="209" t="s">
        <v>17</v>
      </c>
      <c r="U12" s="180"/>
      <c r="V12" s="180"/>
      <c r="W12" s="180"/>
      <c r="X12" s="180"/>
      <c r="Y12" s="179"/>
      <c r="Z12" s="178" t="s">
        <v>18</v>
      </c>
      <c r="AA12" s="180"/>
      <c r="AB12" s="180"/>
      <c r="AC12" s="180"/>
      <c r="AD12" s="181"/>
    </row>
    <row r="13" spans="1:30" ht="23.25" customHeight="1" x14ac:dyDescent="0.15">
      <c r="A13" s="191" t="s">
        <v>159</v>
      </c>
      <c r="B13" s="192"/>
      <c r="C13" s="191" t="s">
        <v>75</v>
      </c>
      <c r="D13" s="193"/>
      <c r="E13" s="193"/>
      <c r="F13" s="193"/>
      <c r="G13" s="193"/>
      <c r="H13" s="194"/>
      <c r="I13" s="185" t="s">
        <v>179</v>
      </c>
      <c r="J13" s="186"/>
      <c r="K13" s="186"/>
      <c r="L13" s="187"/>
      <c r="M13" s="195" t="s">
        <v>119</v>
      </c>
      <c r="N13" s="193"/>
      <c r="O13" s="193"/>
      <c r="P13" s="193"/>
      <c r="Q13" s="193"/>
      <c r="R13" s="192"/>
      <c r="S13" s="61" t="s">
        <v>19</v>
      </c>
      <c r="T13" s="195" t="s">
        <v>120</v>
      </c>
      <c r="U13" s="193"/>
      <c r="V13" s="193"/>
      <c r="W13" s="193"/>
      <c r="X13" s="193"/>
      <c r="Y13" s="192"/>
      <c r="Z13" s="191" t="s">
        <v>25</v>
      </c>
      <c r="AA13" s="193"/>
      <c r="AB13" s="193"/>
      <c r="AC13" s="193"/>
      <c r="AD13" s="194"/>
    </row>
    <row r="14" spans="1:30" ht="23.25" customHeight="1" x14ac:dyDescent="0.15">
      <c r="A14" s="196" t="s">
        <v>160</v>
      </c>
      <c r="B14" s="197"/>
      <c r="C14" s="196" t="s">
        <v>75</v>
      </c>
      <c r="D14" s="198"/>
      <c r="E14" s="198"/>
      <c r="F14" s="198"/>
      <c r="G14" s="198"/>
      <c r="H14" s="199"/>
      <c r="I14" s="188" t="s">
        <v>180</v>
      </c>
      <c r="J14" s="189"/>
      <c r="K14" s="189"/>
      <c r="L14" s="190"/>
      <c r="M14" s="200" t="s">
        <v>83</v>
      </c>
      <c r="N14" s="198"/>
      <c r="O14" s="198"/>
      <c r="P14" s="198"/>
      <c r="Q14" s="198"/>
      <c r="R14" s="197"/>
      <c r="S14" s="59" t="s">
        <v>19</v>
      </c>
      <c r="T14" s="200" t="s">
        <v>181</v>
      </c>
      <c r="U14" s="198"/>
      <c r="V14" s="198"/>
      <c r="W14" s="198"/>
      <c r="X14" s="198"/>
      <c r="Y14" s="197"/>
      <c r="Z14" s="196" t="s">
        <v>25</v>
      </c>
      <c r="AA14" s="198"/>
      <c r="AB14" s="198"/>
      <c r="AC14" s="198"/>
      <c r="AD14" s="199"/>
    </row>
    <row r="15" spans="1:30" ht="23.25" customHeight="1" x14ac:dyDescent="0.15">
      <c r="A15" s="196" t="s">
        <v>161</v>
      </c>
      <c r="B15" s="197"/>
      <c r="C15" s="196" t="s">
        <v>107</v>
      </c>
      <c r="D15" s="198"/>
      <c r="E15" s="198"/>
      <c r="F15" s="198"/>
      <c r="G15" s="198"/>
      <c r="H15" s="199"/>
      <c r="I15" s="188" t="s">
        <v>179</v>
      </c>
      <c r="J15" s="189"/>
      <c r="K15" s="189"/>
      <c r="L15" s="190"/>
      <c r="M15" s="200" t="s">
        <v>182</v>
      </c>
      <c r="N15" s="198"/>
      <c r="O15" s="198"/>
      <c r="P15" s="198"/>
      <c r="Q15" s="198"/>
      <c r="R15" s="197"/>
      <c r="S15" s="59" t="s">
        <v>19</v>
      </c>
      <c r="T15" s="200" t="s">
        <v>183</v>
      </c>
      <c r="U15" s="198"/>
      <c r="V15" s="198"/>
      <c r="W15" s="198"/>
      <c r="X15" s="198"/>
      <c r="Y15" s="197"/>
      <c r="Z15" s="196" t="s">
        <v>25</v>
      </c>
      <c r="AA15" s="198"/>
      <c r="AB15" s="198"/>
      <c r="AC15" s="198"/>
      <c r="AD15" s="199"/>
    </row>
    <row r="16" spans="1:30" ht="23.25" customHeight="1" thickBot="1" x14ac:dyDescent="0.2">
      <c r="A16" s="201" t="s">
        <v>162</v>
      </c>
      <c r="B16" s="202"/>
      <c r="C16" s="201" t="s">
        <v>107</v>
      </c>
      <c r="D16" s="203"/>
      <c r="E16" s="203"/>
      <c r="F16" s="203"/>
      <c r="G16" s="203"/>
      <c r="H16" s="204"/>
      <c r="I16" s="207" t="s">
        <v>180</v>
      </c>
      <c r="J16" s="205"/>
      <c r="K16" s="205"/>
      <c r="L16" s="208"/>
      <c r="M16" s="205" t="s">
        <v>184</v>
      </c>
      <c r="N16" s="205"/>
      <c r="O16" s="205"/>
      <c r="P16" s="205"/>
      <c r="Q16" s="205"/>
      <c r="R16" s="205"/>
      <c r="S16" s="60" t="s">
        <v>19</v>
      </c>
      <c r="T16" s="206" t="s">
        <v>185</v>
      </c>
      <c r="U16" s="203"/>
      <c r="V16" s="203"/>
      <c r="W16" s="203"/>
      <c r="X16" s="203"/>
      <c r="Y16" s="202"/>
      <c r="Z16" s="207" t="s">
        <v>25</v>
      </c>
      <c r="AA16" s="205"/>
      <c r="AB16" s="205"/>
      <c r="AC16" s="205"/>
      <c r="AD16" s="208"/>
    </row>
    <row r="17" spans="1:30" ht="23.25" customHeight="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23.25" customHeight="1" thickBot="1" x14ac:dyDescent="0.2">
      <c r="A18" s="211" t="s">
        <v>152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56"/>
      <c r="N18" s="56"/>
      <c r="O18" s="56"/>
      <c r="P18" s="56"/>
      <c r="Q18" s="56"/>
      <c r="R18" s="56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23.25" customHeight="1" x14ac:dyDescent="0.15">
      <c r="A19" s="178" t="s">
        <v>116</v>
      </c>
      <c r="B19" s="179"/>
      <c r="C19" s="178" t="s">
        <v>16</v>
      </c>
      <c r="D19" s="180"/>
      <c r="E19" s="180"/>
      <c r="F19" s="180"/>
      <c r="G19" s="180"/>
      <c r="H19" s="181"/>
      <c r="I19" s="182" t="s">
        <v>178</v>
      </c>
      <c r="J19" s="183"/>
      <c r="K19" s="183"/>
      <c r="L19" s="184"/>
      <c r="M19" s="209" t="s">
        <v>17</v>
      </c>
      <c r="N19" s="180"/>
      <c r="O19" s="180"/>
      <c r="P19" s="180"/>
      <c r="Q19" s="180"/>
      <c r="R19" s="179"/>
      <c r="S19" s="57"/>
      <c r="T19" s="209" t="s">
        <v>17</v>
      </c>
      <c r="U19" s="180"/>
      <c r="V19" s="180"/>
      <c r="W19" s="180"/>
      <c r="X19" s="180"/>
      <c r="Y19" s="181"/>
      <c r="Z19" s="178" t="s">
        <v>18</v>
      </c>
      <c r="AA19" s="180"/>
      <c r="AB19" s="180"/>
      <c r="AC19" s="180"/>
      <c r="AD19" s="181"/>
    </row>
    <row r="20" spans="1:30" ht="23.25" customHeight="1" x14ac:dyDescent="0.15">
      <c r="A20" s="191" t="s">
        <v>163</v>
      </c>
      <c r="B20" s="194"/>
      <c r="C20" s="191" t="s">
        <v>74</v>
      </c>
      <c r="D20" s="193"/>
      <c r="E20" s="193"/>
      <c r="F20" s="193"/>
      <c r="G20" s="193"/>
      <c r="H20" s="194"/>
      <c r="I20" s="185" t="s">
        <v>179</v>
      </c>
      <c r="J20" s="186"/>
      <c r="K20" s="186"/>
      <c r="L20" s="187"/>
      <c r="M20" s="195" t="s">
        <v>188</v>
      </c>
      <c r="N20" s="193"/>
      <c r="O20" s="193"/>
      <c r="P20" s="193"/>
      <c r="Q20" s="193"/>
      <c r="R20" s="192"/>
      <c r="S20" s="61" t="s">
        <v>19</v>
      </c>
      <c r="T20" s="195" t="s">
        <v>189</v>
      </c>
      <c r="U20" s="193"/>
      <c r="V20" s="193"/>
      <c r="W20" s="193"/>
      <c r="X20" s="193"/>
      <c r="Y20" s="192"/>
      <c r="Z20" s="191" t="s">
        <v>25</v>
      </c>
      <c r="AA20" s="193"/>
      <c r="AB20" s="193"/>
      <c r="AC20" s="193"/>
      <c r="AD20" s="194"/>
    </row>
    <row r="21" spans="1:30" ht="23.25" customHeight="1" x14ac:dyDescent="0.15">
      <c r="A21" s="196" t="s">
        <v>164</v>
      </c>
      <c r="B21" s="199"/>
      <c r="C21" s="196" t="s">
        <v>74</v>
      </c>
      <c r="D21" s="198"/>
      <c r="E21" s="198"/>
      <c r="F21" s="198"/>
      <c r="G21" s="198"/>
      <c r="H21" s="199"/>
      <c r="I21" s="188" t="s">
        <v>180</v>
      </c>
      <c r="J21" s="189"/>
      <c r="K21" s="189"/>
      <c r="L21" s="190"/>
      <c r="M21" s="200" t="s">
        <v>38</v>
      </c>
      <c r="N21" s="198"/>
      <c r="O21" s="198"/>
      <c r="P21" s="198"/>
      <c r="Q21" s="198"/>
      <c r="R21" s="197"/>
      <c r="S21" s="59" t="s">
        <v>19</v>
      </c>
      <c r="T21" s="200" t="s">
        <v>190</v>
      </c>
      <c r="U21" s="198"/>
      <c r="V21" s="198"/>
      <c r="W21" s="198"/>
      <c r="X21" s="198"/>
      <c r="Y21" s="197"/>
      <c r="Z21" s="196" t="s">
        <v>25</v>
      </c>
      <c r="AA21" s="198"/>
      <c r="AB21" s="198"/>
      <c r="AC21" s="198"/>
      <c r="AD21" s="199"/>
    </row>
    <row r="22" spans="1:30" ht="23.25" customHeight="1" x14ac:dyDescent="0.15">
      <c r="A22" s="196" t="s">
        <v>165</v>
      </c>
      <c r="B22" s="199"/>
      <c r="C22" s="196" t="s">
        <v>107</v>
      </c>
      <c r="D22" s="198"/>
      <c r="E22" s="198"/>
      <c r="F22" s="198"/>
      <c r="G22" s="198"/>
      <c r="H22" s="199"/>
      <c r="I22" s="188" t="s">
        <v>186</v>
      </c>
      <c r="J22" s="189"/>
      <c r="K22" s="189"/>
      <c r="L22" s="190"/>
      <c r="M22" s="200" t="s">
        <v>198</v>
      </c>
      <c r="N22" s="198"/>
      <c r="O22" s="198"/>
      <c r="P22" s="198"/>
      <c r="Q22" s="198"/>
      <c r="R22" s="197"/>
      <c r="S22" s="59" t="s">
        <v>19</v>
      </c>
      <c r="T22" s="200" t="s">
        <v>199</v>
      </c>
      <c r="U22" s="198"/>
      <c r="V22" s="198"/>
      <c r="W22" s="198"/>
      <c r="X22" s="198"/>
      <c r="Y22" s="199"/>
      <c r="Z22" s="196" t="s">
        <v>25</v>
      </c>
      <c r="AA22" s="198"/>
      <c r="AB22" s="198"/>
      <c r="AC22" s="198"/>
      <c r="AD22" s="199"/>
    </row>
    <row r="23" spans="1:30" ht="23.25" customHeight="1" thickBot="1" x14ac:dyDescent="0.2">
      <c r="A23" s="201" t="s">
        <v>166</v>
      </c>
      <c r="B23" s="204"/>
      <c r="C23" s="201" t="s">
        <v>107</v>
      </c>
      <c r="D23" s="203"/>
      <c r="E23" s="203"/>
      <c r="F23" s="203"/>
      <c r="G23" s="203"/>
      <c r="H23" s="204"/>
      <c r="I23" s="207" t="s">
        <v>187</v>
      </c>
      <c r="J23" s="205"/>
      <c r="K23" s="205"/>
      <c r="L23" s="208"/>
      <c r="M23" s="206" t="s">
        <v>200</v>
      </c>
      <c r="N23" s="203"/>
      <c r="O23" s="203"/>
      <c r="P23" s="203"/>
      <c r="Q23" s="203"/>
      <c r="R23" s="202"/>
      <c r="S23" s="60" t="s">
        <v>19</v>
      </c>
      <c r="T23" s="206" t="s">
        <v>201</v>
      </c>
      <c r="U23" s="203"/>
      <c r="V23" s="203"/>
      <c r="W23" s="203"/>
      <c r="X23" s="203"/>
      <c r="Y23" s="204"/>
      <c r="Z23" s="201" t="s">
        <v>25</v>
      </c>
      <c r="AA23" s="203"/>
      <c r="AB23" s="203"/>
      <c r="AC23" s="203"/>
      <c r="AD23" s="204"/>
    </row>
    <row r="24" spans="1:30" ht="23.25" customHeight="1" x14ac:dyDescent="0.15">
      <c r="A24" s="210"/>
      <c r="B24" s="210"/>
      <c r="C24" s="210"/>
      <c r="D24" s="210"/>
      <c r="E24" s="210"/>
      <c r="F24" s="210"/>
      <c r="G24" s="210"/>
      <c r="H24" s="210"/>
      <c r="I24" s="50"/>
      <c r="J24" s="50"/>
      <c r="K24" s="50"/>
      <c r="L24" s="50"/>
      <c r="M24" s="210"/>
      <c r="N24" s="210"/>
      <c r="O24" s="210"/>
      <c r="P24" s="210"/>
      <c r="Q24" s="210"/>
      <c r="R24" s="210"/>
      <c r="S24" s="58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</row>
    <row r="25" spans="1:30" ht="23.25" customHeight="1" thickBot="1" x14ac:dyDescent="0.2">
      <c r="A25" s="211" t="s">
        <v>153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56"/>
      <c r="N25" s="56"/>
      <c r="O25" s="56"/>
      <c r="P25" s="56"/>
      <c r="Q25" s="56"/>
      <c r="R25" s="56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23.25" customHeight="1" x14ac:dyDescent="0.15">
      <c r="A26" s="178" t="s">
        <v>116</v>
      </c>
      <c r="B26" s="179"/>
      <c r="C26" s="178" t="s">
        <v>16</v>
      </c>
      <c r="D26" s="180"/>
      <c r="E26" s="180"/>
      <c r="F26" s="180"/>
      <c r="G26" s="180"/>
      <c r="H26" s="181"/>
      <c r="I26" s="182" t="s">
        <v>178</v>
      </c>
      <c r="J26" s="183"/>
      <c r="K26" s="183"/>
      <c r="L26" s="184"/>
      <c r="M26" s="209" t="s">
        <v>17</v>
      </c>
      <c r="N26" s="180"/>
      <c r="O26" s="180"/>
      <c r="P26" s="180"/>
      <c r="Q26" s="180"/>
      <c r="R26" s="179"/>
      <c r="S26" s="57"/>
      <c r="T26" s="209" t="s">
        <v>17</v>
      </c>
      <c r="U26" s="180"/>
      <c r="V26" s="180"/>
      <c r="W26" s="180"/>
      <c r="X26" s="180"/>
      <c r="Y26" s="181"/>
      <c r="Z26" s="178" t="s">
        <v>18</v>
      </c>
      <c r="AA26" s="180"/>
      <c r="AB26" s="180"/>
      <c r="AC26" s="180"/>
      <c r="AD26" s="181"/>
    </row>
    <row r="27" spans="1:30" ht="23.25" customHeight="1" x14ac:dyDescent="0.15">
      <c r="A27" s="191" t="s">
        <v>167</v>
      </c>
      <c r="B27" s="192"/>
      <c r="C27" s="191" t="s">
        <v>74</v>
      </c>
      <c r="D27" s="193"/>
      <c r="E27" s="193"/>
      <c r="F27" s="193"/>
      <c r="G27" s="193"/>
      <c r="H27" s="194"/>
      <c r="I27" s="185" t="s">
        <v>186</v>
      </c>
      <c r="J27" s="186"/>
      <c r="K27" s="186"/>
      <c r="L27" s="187"/>
      <c r="M27" s="195" t="s">
        <v>191</v>
      </c>
      <c r="N27" s="193"/>
      <c r="O27" s="193"/>
      <c r="P27" s="193"/>
      <c r="Q27" s="193"/>
      <c r="R27" s="192"/>
      <c r="S27" s="61" t="s">
        <v>19</v>
      </c>
      <c r="T27" s="195" t="s">
        <v>192</v>
      </c>
      <c r="U27" s="193"/>
      <c r="V27" s="193"/>
      <c r="W27" s="193"/>
      <c r="X27" s="193"/>
      <c r="Y27" s="192"/>
      <c r="Z27" s="191" t="s">
        <v>25</v>
      </c>
      <c r="AA27" s="193"/>
      <c r="AB27" s="193"/>
      <c r="AC27" s="193"/>
      <c r="AD27" s="194"/>
    </row>
    <row r="28" spans="1:30" ht="23.25" customHeight="1" x14ac:dyDescent="0.15">
      <c r="A28" s="196" t="s">
        <v>168</v>
      </c>
      <c r="B28" s="197"/>
      <c r="C28" s="196" t="s">
        <v>74</v>
      </c>
      <c r="D28" s="198"/>
      <c r="E28" s="198"/>
      <c r="F28" s="198"/>
      <c r="G28" s="198"/>
      <c r="H28" s="199"/>
      <c r="I28" s="188" t="s">
        <v>187</v>
      </c>
      <c r="J28" s="189"/>
      <c r="K28" s="189"/>
      <c r="L28" s="190"/>
      <c r="M28" s="200" t="s">
        <v>100</v>
      </c>
      <c r="N28" s="198"/>
      <c r="O28" s="198"/>
      <c r="P28" s="198"/>
      <c r="Q28" s="198"/>
      <c r="R28" s="197"/>
      <c r="S28" s="59" t="s">
        <v>19</v>
      </c>
      <c r="T28" s="200" t="s">
        <v>193</v>
      </c>
      <c r="U28" s="198"/>
      <c r="V28" s="198"/>
      <c r="W28" s="198"/>
      <c r="X28" s="198"/>
      <c r="Y28" s="197"/>
      <c r="Z28" s="196" t="s">
        <v>25</v>
      </c>
      <c r="AA28" s="198"/>
      <c r="AB28" s="198"/>
      <c r="AC28" s="198"/>
      <c r="AD28" s="199"/>
    </row>
    <row r="29" spans="1:30" ht="23.25" customHeight="1" x14ac:dyDescent="0.15">
      <c r="A29" s="196" t="s">
        <v>169</v>
      </c>
      <c r="B29" s="197"/>
      <c r="C29" s="196" t="s">
        <v>76</v>
      </c>
      <c r="D29" s="198"/>
      <c r="E29" s="198"/>
      <c r="F29" s="198"/>
      <c r="G29" s="198"/>
      <c r="H29" s="199"/>
      <c r="I29" s="188" t="s">
        <v>186</v>
      </c>
      <c r="J29" s="189"/>
      <c r="K29" s="189"/>
      <c r="L29" s="190"/>
      <c r="M29" s="200" t="s">
        <v>194</v>
      </c>
      <c r="N29" s="198"/>
      <c r="O29" s="198"/>
      <c r="P29" s="198"/>
      <c r="Q29" s="198"/>
      <c r="R29" s="197"/>
      <c r="S29" s="59" t="s">
        <v>19</v>
      </c>
      <c r="T29" s="200" t="s">
        <v>195</v>
      </c>
      <c r="U29" s="198"/>
      <c r="V29" s="198"/>
      <c r="W29" s="198"/>
      <c r="X29" s="198"/>
      <c r="Y29" s="199"/>
      <c r="Z29" s="196" t="s">
        <v>25</v>
      </c>
      <c r="AA29" s="198"/>
      <c r="AB29" s="198"/>
      <c r="AC29" s="198"/>
      <c r="AD29" s="199"/>
    </row>
    <row r="30" spans="1:30" ht="23.25" customHeight="1" thickBot="1" x14ac:dyDescent="0.2">
      <c r="A30" s="201" t="s">
        <v>170</v>
      </c>
      <c r="B30" s="202"/>
      <c r="C30" s="201" t="s">
        <v>76</v>
      </c>
      <c r="D30" s="203"/>
      <c r="E30" s="203"/>
      <c r="F30" s="203"/>
      <c r="G30" s="203"/>
      <c r="H30" s="204"/>
      <c r="I30" s="207" t="s">
        <v>187</v>
      </c>
      <c r="J30" s="205"/>
      <c r="K30" s="205"/>
      <c r="L30" s="208"/>
      <c r="M30" s="206" t="s">
        <v>196</v>
      </c>
      <c r="N30" s="203"/>
      <c r="O30" s="203"/>
      <c r="P30" s="203"/>
      <c r="Q30" s="203"/>
      <c r="R30" s="202"/>
      <c r="S30" s="60" t="s">
        <v>19</v>
      </c>
      <c r="T30" s="206" t="s">
        <v>197</v>
      </c>
      <c r="U30" s="203"/>
      <c r="V30" s="203"/>
      <c r="W30" s="203"/>
      <c r="X30" s="203"/>
      <c r="Y30" s="204"/>
      <c r="Z30" s="201" t="s">
        <v>25</v>
      </c>
      <c r="AA30" s="203"/>
      <c r="AB30" s="203"/>
      <c r="AC30" s="203"/>
      <c r="AD30" s="204"/>
    </row>
    <row r="31" spans="1:30" ht="23.25" customHeight="1" x14ac:dyDescent="0.15"/>
    <row r="32" spans="1:30" ht="23.25" customHeight="1" thickBot="1" x14ac:dyDescent="0.2">
      <c r="A32" s="211" t="s">
        <v>154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56"/>
      <c r="N32" s="56"/>
      <c r="O32" s="56"/>
      <c r="P32" s="56"/>
      <c r="Q32" s="56"/>
      <c r="R32" s="56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ht="23.25" customHeight="1" x14ac:dyDescent="0.15">
      <c r="A33" s="178" t="s">
        <v>116</v>
      </c>
      <c r="B33" s="179"/>
      <c r="C33" s="178" t="s">
        <v>16</v>
      </c>
      <c r="D33" s="180"/>
      <c r="E33" s="180"/>
      <c r="F33" s="180"/>
      <c r="G33" s="180"/>
      <c r="H33" s="181"/>
      <c r="I33" s="182" t="s">
        <v>178</v>
      </c>
      <c r="J33" s="183"/>
      <c r="K33" s="183"/>
      <c r="L33" s="184"/>
      <c r="M33" s="209" t="s">
        <v>17</v>
      </c>
      <c r="N33" s="180"/>
      <c r="O33" s="180"/>
      <c r="P33" s="180"/>
      <c r="Q33" s="180"/>
      <c r="R33" s="179"/>
      <c r="S33" s="57"/>
      <c r="T33" s="209" t="s">
        <v>17</v>
      </c>
      <c r="U33" s="180"/>
      <c r="V33" s="180"/>
      <c r="W33" s="180"/>
      <c r="X33" s="180"/>
      <c r="Y33" s="181"/>
      <c r="Z33" s="178" t="s">
        <v>18</v>
      </c>
      <c r="AA33" s="180"/>
      <c r="AB33" s="180"/>
      <c r="AC33" s="180"/>
      <c r="AD33" s="181"/>
    </row>
    <row r="34" spans="1:30" ht="23.25" customHeight="1" x14ac:dyDescent="0.15">
      <c r="A34" s="191" t="s">
        <v>171</v>
      </c>
      <c r="B34" s="192"/>
      <c r="C34" s="191" t="s">
        <v>73</v>
      </c>
      <c r="D34" s="193"/>
      <c r="E34" s="193"/>
      <c r="F34" s="193"/>
      <c r="G34" s="193"/>
      <c r="H34" s="194"/>
      <c r="I34" s="185" t="s">
        <v>186</v>
      </c>
      <c r="J34" s="186"/>
      <c r="K34" s="186"/>
      <c r="L34" s="187"/>
      <c r="M34" s="195" t="s">
        <v>206</v>
      </c>
      <c r="N34" s="193"/>
      <c r="O34" s="193"/>
      <c r="P34" s="193"/>
      <c r="Q34" s="193"/>
      <c r="R34" s="192"/>
      <c r="S34" s="61" t="s">
        <v>19</v>
      </c>
      <c r="T34" s="195" t="s">
        <v>81</v>
      </c>
      <c r="U34" s="193"/>
      <c r="V34" s="193"/>
      <c r="W34" s="193"/>
      <c r="X34" s="193"/>
      <c r="Y34" s="192"/>
      <c r="Z34" s="191" t="s">
        <v>25</v>
      </c>
      <c r="AA34" s="193"/>
      <c r="AB34" s="193"/>
      <c r="AC34" s="193"/>
      <c r="AD34" s="194"/>
    </row>
    <row r="35" spans="1:30" ht="23.25" customHeight="1" x14ac:dyDescent="0.15">
      <c r="A35" s="196" t="s">
        <v>172</v>
      </c>
      <c r="B35" s="197"/>
      <c r="C35" s="196" t="s">
        <v>73</v>
      </c>
      <c r="D35" s="198"/>
      <c r="E35" s="198"/>
      <c r="F35" s="198"/>
      <c r="G35" s="198"/>
      <c r="H35" s="199"/>
      <c r="I35" s="188" t="s">
        <v>187</v>
      </c>
      <c r="J35" s="189"/>
      <c r="K35" s="189"/>
      <c r="L35" s="190"/>
      <c r="M35" s="200" t="s">
        <v>207</v>
      </c>
      <c r="N35" s="198"/>
      <c r="O35" s="198"/>
      <c r="P35" s="198"/>
      <c r="Q35" s="198"/>
      <c r="R35" s="197"/>
      <c r="S35" s="59" t="s">
        <v>19</v>
      </c>
      <c r="T35" s="200" t="s">
        <v>82</v>
      </c>
      <c r="U35" s="198"/>
      <c r="V35" s="198"/>
      <c r="W35" s="198"/>
      <c r="X35" s="198"/>
      <c r="Y35" s="197"/>
      <c r="Z35" s="196" t="s">
        <v>25</v>
      </c>
      <c r="AA35" s="198"/>
      <c r="AB35" s="198"/>
      <c r="AC35" s="198"/>
      <c r="AD35" s="199"/>
    </row>
    <row r="36" spans="1:30" ht="23.25" customHeight="1" x14ac:dyDescent="0.15">
      <c r="A36" s="196" t="s">
        <v>173</v>
      </c>
      <c r="B36" s="197"/>
      <c r="C36" s="196" t="s">
        <v>75</v>
      </c>
      <c r="D36" s="198"/>
      <c r="E36" s="198"/>
      <c r="F36" s="198"/>
      <c r="G36" s="198"/>
      <c r="H36" s="199"/>
      <c r="I36" s="188" t="s">
        <v>186</v>
      </c>
      <c r="J36" s="189"/>
      <c r="K36" s="189"/>
      <c r="L36" s="190"/>
      <c r="M36" s="200" t="s">
        <v>208</v>
      </c>
      <c r="N36" s="198"/>
      <c r="O36" s="198"/>
      <c r="P36" s="198"/>
      <c r="Q36" s="198"/>
      <c r="R36" s="197"/>
      <c r="S36" s="59" t="s">
        <v>19</v>
      </c>
      <c r="T36" s="200" t="s">
        <v>209</v>
      </c>
      <c r="U36" s="198"/>
      <c r="V36" s="198"/>
      <c r="W36" s="198"/>
      <c r="X36" s="198"/>
      <c r="Y36" s="199"/>
      <c r="Z36" s="196" t="s">
        <v>25</v>
      </c>
      <c r="AA36" s="198"/>
      <c r="AB36" s="198"/>
      <c r="AC36" s="198"/>
      <c r="AD36" s="199"/>
    </row>
    <row r="37" spans="1:30" ht="23.25" customHeight="1" thickBot="1" x14ac:dyDescent="0.2">
      <c r="A37" s="201" t="s">
        <v>174</v>
      </c>
      <c r="B37" s="202"/>
      <c r="C37" s="201" t="s">
        <v>75</v>
      </c>
      <c r="D37" s="203"/>
      <c r="E37" s="203"/>
      <c r="F37" s="203"/>
      <c r="G37" s="203"/>
      <c r="H37" s="204"/>
      <c r="I37" s="207" t="s">
        <v>187</v>
      </c>
      <c r="J37" s="205"/>
      <c r="K37" s="205"/>
      <c r="L37" s="208"/>
      <c r="M37" s="206" t="s">
        <v>210</v>
      </c>
      <c r="N37" s="203"/>
      <c r="O37" s="203"/>
      <c r="P37" s="203"/>
      <c r="Q37" s="203"/>
      <c r="R37" s="202"/>
      <c r="S37" s="60" t="s">
        <v>19</v>
      </c>
      <c r="T37" s="206" t="s">
        <v>211</v>
      </c>
      <c r="U37" s="203"/>
      <c r="V37" s="203"/>
      <c r="W37" s="203"/>
      <c r="X37" s="203"/>
      <c r="Y37" s="204"/>
      <c r="Z37" s="201" t="s">
        <v>25</v>
      </c>
      <c r="AA37" s="203"/>
      <c r="AB37" s="203"/>
      <c r="AC37" s="203"/>
      <c r="AD37" s="204"/>
    </row>
  </sheetData>
  <mergeCells count="159">
    <mergeCell ref="A32:L32"/>
    <mergeCell ref="A25:L25"/>
    <mergeCell ref="A4:L4"/>
    <mergeCell ref="A11:L11"/>
    <mergeCell ref="I16:L16"/>
    <mergeCell ref="I19:L19"/>
    <mergeCell ref="I20:L20"/>
    <mergeCell ref="I21:L21"/>
    <mergeCell ref="I22:L22"/>
    <mergeCell ref="I23:L23"/>
    <mergeCell ref="A18:L18"/>
    <mergeCell ref="A29:B29"/>
    <mergeCell ref="C29:H29"/>
    <mergeCell ref="A26:B26"/>
    <mergeCell ref="C26:H26"/>
    <mergeCell ref="A22:B22"/>
    <mergeCell ref="C22:H22"/>
    <mergeCell ref="A19:B19"/>
    <mergeCell ref="C19:H19"/>
    <mergeCell ref="M37:R37"/>
    <mergeCell ref="T37:Y37"/>
    <mergeCell ref="Z37:AD37"/>
    <mergeCell ref="A35:B35"/>
    <mergeCell ref="C35:H35"/>
    <mergeCell ref="M35:R35"/>
    <mergeCell ref="T35:Y35"/>
    <mergeCell ref="Z35:AD35"/>
    <mergeCell ref="A36:B36"/>
    <mergeCell ref="C36:H36"/>
    <mergeCell ref="M36:R36"/>
    <mergeCell ref="T36:Y36"/>
    <mergeCell ref="Z36:AD36"/>
    <mergeCell ref="I35:L35"/>
    <mergeCell ref="I36:L36"/>
    <mergeCell ref="I37:L37"/>
    <mergeCell ref="A37:B37"/>
    <mergeCell ref="C37:H37"/>
    <mergeCell ref="M33:R33"/>
    <mergeCell ref="T33:Y33"/>
    <mergeCell ref="Z33:AD33"/>
    <mergeCell ref="A34:B34"/>
    <mergeCell ref="C34:H34"/>
    <mergeCell ref="M34:R34"/>
    <mergeCell ref="T34:Y34"/>
    <mergeCell ref="Z34:AD34"/>
    <mergeCell ref="I33:L33"/>
    <mergeCell ref="I34:L34"/>
    <mergeCell ref="A33:B33"/>
    <mergeCell ref="C33:H33"/>
    <mergeCell ref="M29:R29"/>
    <mergeCell ref="T29:Y29"/>
    <mergeCell ref="Z29:AD29"/>
    <mergeCell ref="A30:B30"/>
    <mergeCell ref="C30:H30"/>
    <mergeCell ref="M30:R30"/>
    <mergeCell ref="T30:Y30"/>
    <mergeCell ref="Z30:AD30"/>
    <mergeCell ref="A27:B27"/>
    <mergeCell ref="C27:H27"/>
    <mergeCell ref="M27:R27"/>
    <mergeCell ref="T27:Y27"/>
    <mergeCell ref="Z27:AD27"/>
    <mergeCell ref="A28:B28"/>
    <mergeCell ref="C28:H28"/>
    <mergeCell ref="M28:R28"/>
    <mergeCell ref="T28:Y28"/>
    <mergeCell ref="Z28:AD28"/>
    <mergeCell ref="I27:L27"/>
    <mergeCell ref="I28:L28"/>
    <mergeCell ref="I29:L29"/>
    <mergeCell ref="I30:L30"/>
    <mergeCell ref="M26:R26"/>
    <mergeCell ref="T26:Y26"/>
    <mergeCell ref="Z26:AD26"/>
    <mergeCell ref="I26:L26"/>
    <mergeCell ref="A24:B24"/>
    <mergeCell ref="C24:H24"/>
    <mergeCell ref="M24:R24"/>
    <mergeCell ref="T24:Y24"/>
    <mergeCell ref="Z24:AD24"/>
    <mergeCell ref="M22:R22"/>
    <mergeCell ref="T22:Y22"/>
    <mergeCell ref="Z22:AD22"/>
    <mergeCell ref="A23:B23"/>
    <mergeCell ref="C23:H23"/>
    <mergeCell ref="M23:R23"/>
    <mergeCell ref="T23:Y23"/>
    <mergeCell ref="Z23:AD23"/>
    <mergeCell ref="A20:B20"/>
    <mergeCell ref="C20:H20"/>
    <mergeCell ref="M20:R20"/>
    <mergeCell ref="T20:Y20"/>
    <mergeCell ref="Z20:AD20"/>
    <mergeCell ref="A21:B21"/>
    <mergeCell ref="C21:H21"/>
    <mergeCell ref="M21:R21"/>
    <mergeCell ref="T21:Y21"/>
    <mergeCell ref="Z21:AD21"/>
    <mergeCell ref="M19:R19"/>
    <mergeCell ref="T19:Y19"/>
    <mergeCell ref="Z19:AD19"/>
    <mergeCell ref="A15:B15"/>
    <mergeCell ref="C15:H15"/>
    <mergeCell ref="M15:R15"/>
    <mergeCell ref="T15:Y15"/>
    <mergeCell ref="Z15:AD15"/>
    <mergeCell ref="A16:B16"/>
    <mergeCell ref="C16:H16"/>
    <mergeCell ref="M16:R16"/>
    <mergeCell ref="T16:Y16"/>
    <mergeCell ref="Z16:AD16"/>
    <mergeCell ref="I13:L13"/>
    <mergeCell ref="I14:L14"/>
    <mergeCell ref="I15:L15"/>
    <mergeCell ref="A13:B13"/>
    <mergeCell ref="C13:H13"/>
    <mergeCell ref="M13:R13"/>
    <mergeCell ref="T13:Y13"/>
    <mergeCell ref="Z13:AD13"/>
    <mergeCell ref="A14:B14"/>
    <mergeCell ref="C14:H14"/>
    <mergeCell ref="M14:R14"/>
    <mergeCell ref="T14:Y14"/>
    <mergeCell ref="Z14:AD14"/>
    <mergeCell ref="A9:B9"/>
    <mergeCell ref="C9:H9"/>
    <mergeCell ref="M9:R9"/>
    <mergeCell ref="T9:Y9"/>
    <mergeCell ref="Z9:AD9"/>
    <mergeCell ref="I9:L9"/>
    <mergeCell ref="A12:B12"/>
    <mergeCell ref="C12:H12"/>
    <mergeCell ref="M12:R12"/>
    <mergeCell ref="T12:Y12"/>
    <mergeCell ref="Z12:AD12"/>
    <mergeCell ref="I12:L12"/>
    <mergeCell ref="A5:B5"/>
    <mergeCell ref="C5:H5"/>
    <mergeCell ref="Z5:AD5"/>
    <mergeCell ref="I5:L5"/>
    <mergeCell ref="I6:L6"/>
    <mergeCell ref="I7:L7"/>
    <mergeCell ref="I8:L8"/>
    <mergeCell ref="M5:Y5"/>
    <mergeCell ref="A6:B6"/>
    <mergeCell ref="C6:H6"/>
    <mergeCell ref="M6:R6"/>
    <mergeCell ref="T6:Y6"/>
    <mergeCell ref="Z6:AD6"/>
    <mergeCell ref="A7:B7"/>
    <mergeCell ref="C7:H7"/>
    <mergeCell ref="M7:R7"/>
    <mergeCell ref="T7:Y7"/>
    <mergeCell ref="Z7:AD7"/>
    <mergeCell ref="A8:B8"/>
    <mergeCell ref="C8:H8"/>
    <mergeCell ref="M8:R8"/>
    <mergeCell ref="T8:Y8"/>
    <mergeCell ref="Z8:AD8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3BE1-14F7-4C85-B1E2-889B2A111F3C}">
  <dimension ref="A1:AM53"/>
  <sheetViews>
    <sheetView workbookViewId="0">
      <selection activeCell="AR22" sqref="AR22"/>
    </sheetView>
  </sheetViews>
  <sheetFormatPr defaultRowHeight="13.5" x14ac:dyDescent="0.15"/>
  <cols>
    <col min="1" max="40" width="2.25" style="44" customWidth="1"/>
    <col min="41" max="16384" width="9" style="44"/>
  </cols>
  <sheetData>
    <row r="1" spans="1:39" ht="15" customHeight="1" x14ac:dyDescent="0.15">
      <c r="A1" s="229" t="s">
        <v>125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O1" s="229" t="s">
        <v>126</v>
      </c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B1" s="229" t="s">
        <v>127</v>
      </c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</row>
    <row r="2" spans="1:39" ht="15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</row>
    <row r="3" spans="1:39" ht="15" customHeight="1" x14ac:dyDescent="0.15"/>
    <row r="4" spans="1:39" ht="15" customHeight="1" x14ac:dyDescent="0.15">
      <c r="G4" s="45"/>
      <c r="U4" s="45"/>
      <c r="AH4" s="45"/>
    </row>
    <row r="5" spans="1:39" ht="15" customHeight="1" x14ac:dyDescent="0.15">
      <c r="G5" s="46"/>
      <c r="U5" s="46"/>
      <c r="AH5" s="46"/>
    </row>
    <row r="6" spans="1:39" ht="15" customHeight="1" x14ac:dyDescent="0.15">
      <c r="D6" s="218" t="s">
        <v>213</v>
      </c>
      <c r="E6" s="219"/>
      <c r="F6" s="219"/>
      <c r="G6" s="219"/>
      <c r="H6" s="219"/>
      <c r="I6" s="220"/>
      <c r="R6" s="218" t="s">
        <v>214</v>
      </c>
      <c r="S6" s="224"/>
      <c r="T6" s="224"/>
      <c r="U6" s="224"/>
      <c r="V6" s="224"/>
      <c r="W6" s="225"/>
      <c r="AE6" s="218" t="s">
        <v>215</v>
      </c>
      <c r="AF6" s="224"/>
      <c r="AG6" s="224"/>
      <c r="AH6" s="224"/>
      <c r="AI6" s="224"/>
      <c r="AJ6" s="225"/>
    </row>
    <row r="7" spans="1:39" ht="15" customHeight="1" x14ac:dyDescent="0.15">
      <c r="D7" s="221"/>
      <c r="E7" s="222"/>
      <c r="F7" s="222"/>
      <c r="G7" s="222"/>
      <c r="H7" s="222"/>
      <c r="I7" s="223"/>
      <c r="R7" s="226"/>
      <c r="S7" s="227"/>
      <c r="T7" s="227"/>
      <c r="U7" s="227"/>
      <c r="V7" s="227"/>
      <c r="W7" s="228"/>
      <c r="AE7" s="226"/>
      <c r="AF7" s="227"/>
      <c r="AG7" s="227"/>
      <c r="AH7" s="227"/>
      <c r="AI7" s="227"/>
      <c r="AJ7" s="228"/>
    </row>
    <row r="8" spans="1:39" ht="15" customHeight="1" x14ac:dyDescent="0.15">
      <c r="D8" s="221"/>
      <c r="E8" s="222"/>
      <c r="F8" s="222"/>
      <c r="G8" s="222"/>
      <c r="H8" s="222"/>
      <c r="I8" s="223"/>
      <c r="R8" s="226"/>
      <c r="S8" s="227"/>
      <c r="T8" s="227"/>
      <c r="U8" s="227"/>
      <c r="V8" s="227"/>
      <c r="W8" s="228"/>
      <c r="AE8" s="226"/>
      <c r="AF8" s="227"/>
      <c r="AG8" s="227"/>
      <c r="AH8" s="227"/>
      <c r="AI8" s="227"/>
      <c r="AJ8" s="228"/>
    </row>
    <row r="9" spans="1:39" ht="15" customHeight="1" x14ac:dyDescent="0.15">
      <c r="D9" s="45"/>
      <c r="I9" s="47"/>
      <c r="R9" s="45"/>
      <c r="W9" s="47"/>
      <c r="AE9" s="45"/>
      <c r="AJ9" s="47"/>
    </row>
    <row r="10" spans="1:39" ht="15" customHeight="1" x14ac:dyDescent="0.15">
      <c r="D10" s="46"/>
      <c r="E10" s="48"/>
      <c r="H10" s="48"/>
      <c r="I10" s="49"/>
      <c r="R10" s="46"/>
      <c r="S10" s="48"/>
      <c r="V10" s="48"/>
      <c r="W10" s="49"/>
      <c r="AE10" s="46"/>
      <c r="AF10" s="48"/>
      <c r="AI10" s="48"/>
      <c r="AJ10" s="49"/>
    </row>
    <row r="11" spans="1:39" ht="15" customHeight="1" x14ac:dyDescent="0.15">
      <c r="B11" s="230" t="s">
        <v>216</v>
      </c>
      <c r="C11" s="213"/>
      <c r="D11" s="213"/>
      <c r="E11" s="214"/>
      <c r="H11" s="212" t="s">
        <v>217</v>
      </c>
      <c r="I11" s="213"/>
      <c r="J11" s="213"/>
      <c r="K11" s="214"/>
      <c r="P11" s="212" t="s">
        <v>218</v>
      </c>
      <c r="Q11" s="213"/>
      <c r="R11" s="213"/>
      <c r="S11" s="214"/>
      <c r="V11" s="212" t="s">
        <v>219</v>
      </c>
      <c r="W11" s="213"/>
      <c r="X11" s="213"/>
      <c r="Y11" s="214"/>
      <c r="AC11" s="212" t="s">
        <v>220</v>
      </c>
      <c r="AD11" s="213"/>
      <c r="AE11" s="213"/>
      <c r="AF11" s="214"/>
      <c r="AI11" s="212" t="s">
        <v>221</v>
      </c>
      <c r="AJ11" s="213"/>
      <c r="AK11" s="213"/>
      <c r="AL11" s="214"/>
    </row>
    <row r="12" spans="1:39" ht="15" customHeight="1" x14ac:dyDescent="0.15">
      <c r="B12" s="215"/>
      <c r="C12" s="216"/>
      <c r="D12" s="216"/>
      <c r="E12" s="217"/>
      <c r="H12" s="215"/>
      <c r="I12" s="216"/>
      <c r="J12" s="216"/>
      <c r="K12" s="217"/>
      <c r="P12" s="215"/>
      <c r="Q12" s="216"/>
      <c r="R12" s="216"/>
      <c r="S12" s="217"/>
      <c r="V12" s="215"/>
      <c r="W12" s="216"/>
      <c r="X12" s="216"/>
      <c r="Y12" s="217"/>
      <c r="AC12" s="215"/>
      <c r="AD12" s="216"/>
      <c r="AE12" s="216"/>
      <c r="AF12" s="217"/>
      <c r="AI12" s="215"/>
      <c r="AJ12" s="216"/>
      <c r="AK12" s="216"/>
      <c r="AL12" s="217"/>
    </row>
    <row r="13" spans="1:39" ht="15" customHeight="1" x14ac:dyDescent="0.15">
      <c r="B13" s="215"/>
      <c r="C13" s="216"/>
      <c r="D13" s="216"/>
      <c r="E13" s="217"/>
      <c r="H13" s="215"/>
      <c r="I13" s="216"/>
      <c r="J13" s="216"/>
      <c r="K13" s="217"/>
      <c r="P13" s="215"/>
      <c r="Q13" s="216"/>
      <c r="R13" s="216"/>
      <c r="S13" s="217"/>
      <c r="V13" s="215"/>
      <c r="W13" s="216"/>
      <c r="X13" s="216"/>
      <c r="Y13" s="217"/>
      <c r="AC13" s="215"/>
      <c r="AD13" s="216"/>
      <c r="AE13" s="216"/>
      <c r="AF13" s="217"/>
      <c r="AI13" s="215"/>
      <c r="AJ13" s="216"/>
      <c r="AK13" s="216"/>
      <c r="AL13" s="217"/>
    </row>
    <row r="14" spans="1:39" ht="15" customHeight="1" x14ac:dyDescent="0.15">
      <c r="B14" s="45"/>
      <c r="E14" s="47"/>
      <c r="H14" s="45"/>
      <c r="K14" s="47"/>
      <c r="P14" s="45"/>
      <c r="S14" s="47"/>
      <c r="V14" s="45"/>
      <c r="Y14" s="47"/>
      <c r="AC14" s="45"/>
      <c r="AF14" s="47"/>
      <c r="AI14" s="45"/>
      <c r="AL14" s="47"/>
    </row>
    <row r="15" spans="1:39" ht="15" customHeight="1" x14ac:dyDescent="0.15">
      <c r="B15" s="45"/>
      <c r="E15" s="47"/>
      <c r="H15" s="45"/>
      <c r="K15" s="47"/>
      <c r="P15" s="45"/>
      <c r="S15" s="47"/>
      <c r="V15" s="45"/>
      <c r="Y15" s="47"/>
      <c r="AC15" s="45"/>
      <c r="AF15" s="47"/>
      <c r="AI15" s="45"/>
      <c r="AL15" s="47"/>
    </row>
    <row r="16" spans="1:39" ht="15" customHeight="1" x14ac:dyDescent="0.15">
      <c r="D16" s="221" t="s">
        <v>212</v>
      </c>
      <c r="E16" s="229"/>
      <c r="F16" s="229"/>
      <c r="G16" s="229"/>
      <c r="H16" s="229"/>
      <c r="I16" s="229"/>
      <c r="J16" s="45"/>
      <c r="R16" s="221" t="s">
        <v>222</v>
      </c>
      <c r="S16" s="229"/>
      <c r="T16" s="229"/>
      <c r="U16" s="229"/>
      <c r="V16" s="229"/>
      <c r="W16" s="229"/>
      <c r="X16" s="45"/>
      <c r="AE16" s="221" t="s">
        <v>223</v>
      </c>
      <c r="AF16" s="229"/>
      <c r="AG16" s="229"/>
      <c r="AH16" s="229"/>
      <c r="AI16" s="229"/>
      <c r="AJ16" s="229"/>
      <c r="AK16" s="45"/>
    </row>
    <row r="17" spans="1:39" ht="15" customHeight="1" x14ac:dyDescent="0.15">
      <c r="D17" s="231"/>
      <c r="E17" s="229"/>
      <c r="F17" s="229"/>
      <c r="G17" s="229"/>
      <c r="H17" s="229"/>
      <c r="I17" s="229"/>
      <c r="J17" s="45"/>
      <c r="K17" s="52"/>
      <c r="R17" s="231"/>
      <c r="S17" s="229"/>
      <c r="T17" s="229"/>
      <c r="U17" s="229"/>
      <c r="V17" s="229"/>
      <c r="W17" s="229"/>
      <c r="X17" s="45"/>
      <c r="AE17" s="231"/>
      <c r="AF17" s="229"/>
      <c r="AG17" s="229"/>
      <c r="AH17" s="229"/>
      <c r="AI17" s="229"/>
      <c r="AJ17" s="229"/>
      <c r="AK17" s="45"/>
    </row>
    <row r="18" spans="1:39" ht="15" customHeight="1" x14ac:dyDescent="0.15">
      <c r="D18" s="232"/>
      <c r="E18" s="233"/>
      <c r="F18" s="233"/>
      <c r="G18" s="233"/>
      <c r="H18" s="233"/>
      <c r="I18" s="233"/>
      <c r="J18" s="45"/>
      <c r="R18" s="232"/>
      <c r="S18" s="233"/>
      <c r="T18" s="233"/>
      <c r="U18" s="233"/>
      <c r="V18" s="233"/>
      <c r="W18" s="233"/>
      <c r="X18" s="45"/>
      <c r="AE18" s="232"/>
      <c r="AF18" s="233"/>
      <c r="AG18" s="233"/>
      <c r="AH18" s="233"/>
      <c r="AI18" s="233"/>
      <c r="AJ18" s="233"/>
      <c r="AK18" s="45"/>
    </row>
    <row r="19" spans="1:39" ht="15" customHeight="1" x14ac:dyDescent="0.15">
      <c r="F19" s="229"/>
      <c r="G19" s="229"/>
      <c r="T19" s="229"/>
      <c r="U19" s="229"/>
      <c r="AG19" s="229"/>
      <c r="AH19" s="229"/>
    </row>
    <row r="20" spans="1:39" ht="15" customHeight="1" x14ac:dyDescent="0.15">
      <c r="A20" s="235" t="s">
        <v>128</v>
      </c>
      <c r="B20" s="236"/>
      <c r="E20" s="234" t="s">
        <v>129</v>
      </c>
      <c r="F20" s="234"/>
      <c r="G20" s="234" t="s">
        <v>130</v>
      </c>
      <c r="H20" s="234"/>
      <c r="K20" s="234" t="s">
        <v>131</v>
      </c>
      <c r="L20" s="234"/>
      <c r="O20" s="234" t="s">
        <v>132</v>
      </c>
      <c r="P20" s="234"/>
      <c r="S20" s="234" t="s">
        <v>133</v>
      </c>
      <c r="T20" s="234"/>
      <c r="U20" s="234" t="s">
        <v>134</v>
      </c>
      <c r="V20" s="234"/>
      <c r="Y20" s="234" t="s">
        <v>135</v>
      </c>
      <c r="Z20" s="234"/>
      <c r="AB20" s="234" t="s">
        <v>136</v>
      </c>
      <c r="AC20" s="234"/>
      <c r="AF20" s="234" t="s">
        <v>137</v>
      </c>
      <c r="AG20" s="234"/>
      <c r="AH20" s="234" t="s">
        <v>138</v>
      </c>
      <c r="AI20" s="234"/>
      <c r="AL20" s="234" t="s">
        <v>139</v>
      </c>
      <c r="AM20" s="234"/>
    </row>
    <row r="21" spans="1:39" ht="15" customHeight="1" x14ac:dyDescent="0.15">
      <c r="A21" s="231"/>
      <c r="B21" s="237"/>
      <c r="E21" s="234"/>
      <c r="F21" s="234"/>
      <c r="G21" s="234"/>
      <c r="H21" s="234"/>
      <c r="K21" s="234"/>
      <c r="L21" s="234"/>
      <c r="O21" s="234"/>
      <c r="P21" s="234"/>
      <c r="S21" s="234"/>
      <c r="T21" s="234"/>
      <c r="U21" s="234"/>
      <c r="V21" s="234"/>
      <c r="Y21" s="234"/>
      <c r="Z21" s="234"/>
      <c r="AB21" s="234"/>
      <c r="AC21" s="234"/>
      <c r="AF21" s="234"/>
      <c r="AG21" s="234"/>
      <c r="AH21" s="234"/>
      <c r="AI21" s="234"/>
      <c r="AL21" s="234"/>
      <c r="AM21" s="234"/>
    </row>
    <row r="22" spans="1:39" ht="15" customHeight="1" x14ac:dyDescent="0.15">
      <c r="A22" s="231"/>
      <c r="B22" s="237"/>
      <c r="E22" s="234"/>
      <c r="F22" s="234"/>
      <c r="G22" s="234"/>
      <c r="H22" s="234"/>
      <c r="K22" s="234"/>
      <c r="L22" s="234"/>
      <c r="O22" s="234"/>
      <c r="P22" s="234"/>
      <c r="S22" s="234"/>
      <c r="T22" s="234"/>
      <c r="U22" s="234"/>
      <c r="V22" s="234"/>
      <c r="Y22" s="234"/>
      <c r="Z22" s="234"/>
      <c r="AB22" s="234"/>
      <c r="AC22" s="234"/>
      <c r="AF22" s="234"/>
      <c r="AG22" s="234"/>
      <c r="AH22" s="234"/>
      <c r="AI22" s="234"/>
      <c r="AL22" s="234"/>
      <c r="AM22" s="234"/>
    </row>
    <row r="23" spans="1:39" ht="15" customHeight="1" x14ac:dyDescent="0.15">
      <c r="A23" s="231"/>
      <c r="B23" s="237"/>
      <c r="E23" s="234"/>
      <c r="F23" s="234"/>
      <c r="G23" s="234"/>
      <c r="H23" s="234"/>
      <c r="K23" s="234"/>
      <c r="L23" s="234"/>
      <c r="O23" s="234"/>
      <c r="P23" s="234"/>
      <c r="S23" s="234"/>
      <c r="T23" s="234"/>
      <c r="U23" s="234"/>
      <c r="V23" s="234"/>
      <c r="Y23" s="234"/>
      <c r="Z23" s="234"/>
      <c r="AB23" s="234"/>
      <c r="AC23" s="234"/>
      <c r="AF23" s="234"/>
      <c r="AG23" s="234"/>
      <c r="AH23" s="234"/>
      <c r="AI23" s="234"/>
      <c r="AL23" s="234"/>
      <c r="AM23" s="234"/>
    </row>
    <row r="24" spans="1:39" ht="15" customHeight="1" x14ac:dyDescent="0.15">
      <c r="A24" s="231"/>
      <c r="B24" s="237"/>
      <c r="E24" s="234"/>
      <c r="F24" s="234"/>
      <c r="G24" s="234"/>
      <c r="H24" s="234"/>
      <c r="K24" s="234"/>
      <c r="L24" s="234"/>
      <c r="O24" s="234"/>
      <c r="P24" s="234"/>
      <c r="S24" s="234"/>
      <c r="T24" s="234"/>
      <c r="U24" s="234"/>
      <c r="V24" s="234"/>
      <c r="Y24" s="234"/>
      <c r="Z24" s="234"/>
      <c r="AB24" s="234"/>
      <c r="AC24" s="234"/>
      <c r="AF24" s="234"/>
      <c r="AG24" s="234"/>
      <c r="AH24" s="234"/>
      <c r="AI24" s="234"/>
      <c r="AL24" s="234"/>
      <c r="AM24" s="234"/>
    </row>
    <row r="25" spans="1:39" ht="15" customHeight="1" x14ac:dyDescent="0.15">
      <c r="A25" s="232"/>
      <c r="B25" s="238"/>
      <c r="E25" s="234"/>
      <c r="F25" s="234"/>
      <c r="G25" s="234"/>
      <c r="H25" s="234"/>
      <c r="K25" s="234"/>
      <c r="L25" s="234"/>
      <c r="O25" s="234"/>
      <c r="P25" s="234"/>
      <c r="S25" s="234"/>
      <c r="T25" s="234"/>
      <c r="U25" s="234"/>
      <c r="V25" s="234"/>
      <c r="Y25" s="234"/>
      <c r="Z25" s="234"/>
      <c r="AB25" s="234"/>
      <c r="AC25" s="234"/>
      <c r="AF25" s="234"/>
      <c r="AG25" s="234"/>
      <c r="AH25" s="234"/>
      <c r="AI25" s="234"/>
      <c r="AL25" s="234"/>
      <c r="AM25" s="234"/>
    </row>
    <row r="26" spans="1:39" ht="15" customHeight="1" x14ac:dyDescent="0.15"/>
    <row r="27" spans="1:39" ht="15" customHeight="1" x14ac:dyDescent="0.15"/>
    <row r="28" spans="1:39" ht="15" customHeight="1" x14ac:dyDescent="0.15"/>
    <row r="29" spans="1:39" ht="15" customHeight="1" x14ac:dyDescent="0.15">
      <c r="A29" s="229" t="s">
        <v>140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O29" s="229" t="s">
        <v>141</v>
      </c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</row>
    <row r="30" spans="1:39" ht="15" customHeight="1" x14ac:dyDescent="0.15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</row>
    <row r="31" spans="1:39" ht="15" customHeight="1" x14ac:dyDescent="0.15"/>
    <row r="32" spans="1:39" ht="15" customHeight="1" x14ac:dyDescent="0.15">
      <c r="G32" s="45"/>
      <c r="U32" s="45"/>
    </row>
    <row r="33" spans="1:26" ht="15" customHeight="1" x14ac:dyDescent="0.15">
      <c r="G33" s="46"/>
      <c r="U33" s="46"/>
    </row>
    <row r="34" spans="1:26" ht="15" customHeight="1" x14ac:dyDescent="0.15">
      <c r="D34" s="218" t="s">
        <v>224</v>
      </c>
      <c r="E34" s="219"/>
      <c r="F34" s="219"/>
      <c r="G34" s="219"/>
      <c r="H34" s="219"/>
      <c r="I34" s="220"/>
      <c r="R34" s="218" t="s">
        <v>228</v>
      </c>
      <c r="S34" s="224"/>
      <c r="T34" s="224"/>
      <c r="U34" s="224"/>
      <c r="V34" s="224"/>
      <c r="W34" s="225"/>
    </row>
    <row r="35" spans="1:26" ht="15" customHeight="1" x14ac:dyDescent="0.15">
      <c r="D35" s="221"/>
      <c r="E35" s="222"/>
      <c r="F35" s="222"/>
      <c r="G35" s="222"/>
      <c r="H35" s="222"/>
      <c r="I35" s="223"/>
      <c r="R35" s="226"/>
      <c r="S35" s="227"/>
      <c r="T35" s="227"/>
      <c r="U35" s="227"/>
      <c r="V35" s="227"/>
      <c r="W35" s="228"/>
    </row>
    <row r="36" spans="1:26" ht="15" customHeight="1" x14ac:dyDescent="0.15">
      <c r="D36" s="221"/>
      <c r="E36" s="222"/>
      <c r="F36" s="222"/>
      <c r="G36" s="222"/>
      <c r="H36" s="222"/>
      <c r="I36" s="223"/>
      <c r="R36" s="226"/>
      <c r="S36" s="227"/>
      <c r="T36" s="227"/>
      <c r="U36" s="227"/>
      <c r="V36" s="227"/>
      <c r="W36" s="228"/>
    </row>
    <row r="37" spans="1:26" ht="15" customHeight="1" x14ac:dyDescent="0.15">
      <c r="D37" s="45"/>
      <c r="I37" s="47"/>
      <c r="R37" s="45"/>
      <c r="W37" s="47"/>
    </row>
    <row r="38" spans="1:26" ht="15" customHeight="1" x14ac:dyDescent="0.15">
      <c r="D38" s="46"/>
      <c r="E38" s="48"/>
      <c r="H38" s="48"/>
      <c r="I38" s="49"/>
      <c r="R38" s="46"/>
      <c r="S38" s="48"/>
      <c r="V38" s="48"/>
      <c r="W38" s="49"/>
    </row>
    <row r="39" spans="1:26" ht="15" customHeight="1" x14ac:dyDescent="0.15">
      <c r="B39" s="218" t="s">
        <v>225</v>
      </c>
      <c r="C39" s="219"/>
      <c r="D39" s="219"/>
      <c r="E39" s="220"/>
      <c r="H39" s="218" t="s">
        <v>226</v>
      </c>
      <c r="I39" s="219"/>
      <c r="J39" s="219"/>
      <c r="K39" s="220"/>
      <c r="P39" s="218" t="s">
        <v>229</v>
      </c>
      <c r="Q39" s="219"/>
      <c r="R39" s="219"/>
      <c r="S39" s="220"/>
      <c r="V39" s="218" t="s">
        <v>230</v>
      </c>
      <c r="W39" s="219"/>
      <c r="X39" s="219"/>
      <c r="Y39" s="220"/>
    </row>
    <row r="40" spans="1:26" ht="15" customHeight="1" x14ac:dyDescent="0.15">
      <c r="B40" s="221"/>
      <c r="C40" s="222"/>
      <c r="D40" s="222"/>
      <c r="E40" s="223"/>
      <c r="H40" s="221"/>
      <c r="I40" s="222"/>
      <c r="J40" s="222"/>
      <c r="K40" s="223"/>
      <c r="P40" s="221"/>
      <c r="Q40" s="222"/>
      <c r="R40" s="222"/>
      <c r="S40" s="223"/>
      <c r="V40" s="221"/>
      <c r="W40" s="222"/>
      <c r="X40" s="222"/>
      <c r="Y40" s="223"/>
    </row>
    <row r="41" spans="1:26" ht="15" customHeight="1" x14ac:dyDescent="0.15">
      <c r="B41" s="221"/>
      <c r="C41" s="222"/>
      <c r="D41" s="222"/>
      <c r="E41" s="223"/>
      <c r="H41" s="221"/>
      <c r="I41" s="222"/>
      <c r="J41" s="222"/>
      <c r="K41" s="223"/>
      <c r="P41" s="221"/>
      <c r="Q41" s="222"/>
      <c r="R41" s="222"/>
      <c r="S41" s="223"/>
      <c r="V41" s="221"/>
      <c r="W41" s="222"/>
      <c r="X41" s="222"/>
      <c r="Y41" s="223"/>
    </row>
    <row r="42" spans="1:26" ht="15" customHeight="1" x14ac:dyDescent="0.15">
      <c r="B42" s="45"/>
      <c r="E42" s="47"/>
      <c r="H42" s="45"/>
      <c r="K42" s="47"/>
      <c r="P42" s="45"/>
      <c r="S42" s="47"/>
      <c r="V42" s="45"/>
      <c r="Y42" s="47"/>
    </row>
    <row r="43" spans="1:26" ht="15" customHeight="1" x14ac:dyDescent="0.15">
      <c r="B43" s="45"/>
      <c r="E43" s="47"/>
      <c r="H43" s="45"/>
      <c r="K43" s="47"/>
      <c r="P43" s="45"/>
      <c r="S43" s="47"/>
      <c r="V43" s="45"/>
      <c r="Y43" s="47"/>
    </row>
    <row r="44" spans="1:26" ht="15" customHeight="1" x14ac:dyDescent="0.15">
      <c r="D44" s="221" t="s">
        <v>227</v>
      </c>
      <c r="E44" s="229"/>
      <c r="F44" s="229"/>
      <c r="G44" s="229"/>
      <c r="H44" s="229"/>
      <c r="I44" s="229"/>
      <c r="J44" s="45"/>
      <c r="R44" s="221" t="s">
        <v>231</v>
      </c>
      <c r="S44" s="229"/>
      <c r="T44" s="229"/>
      <c r="U44" s="229"/>
      <c r="V44" s="229"/>
      <c r="W44" s="229"/>
      <c r="X44" s="45"/>
    </row>
    <row r="45" spans="1:26" ht="15" customHeight="1" x14ac:dyDescent="0.15">
      <c r="D45" s="231"/>
      <c r="E45" s="229"/>
      <c r="F45" s="229"/>
      <c r="G45" s="229"/>
      <c r="H45" s="229"/>
      <c r="I45" s="229"/>
      <c r="J45" s="45"/>
      <c r="R45" s="231"/>
      <c r="S45" s="229"/>
      <c r="T45" s="229"/>
      <c r="U45" s="229"/>
      <c r="V45" s="229"/>
      <c r="W45" s="229"/>
      <c r="X45" s="45"/>
    </row>
    <row r="46" spans="1:26" ht="15" customHeight="1" x14ac:dyDescent="0.15">
      <c r="D46" s="232"/>
      <c r="E46" s="233"/>
      <c r="F46" s="233"/>
      <c r="G46" s="233"/>
      <c r="H46" s="233"/>
      <c r="I46" s="233"/>
      <c r="J46" s="45"/>
      <c r="R46" s="232"/>
      <c r="S46" s="233"/>
      <c r="T46" s="233"/>
      <c r="U46" s="233"/>
      <c r="V46" s="233"/>
      <c r="W46" s="233"/>
      <c r="X46" s="45"/>
    </row>
    <row r="47" spans="1:26" ht="15" customHeight="1" x14ac:dyDescent="0.15">
      <c r="F47" s="229"/>
      <c r="G47" s="229"/>
      <c r="T47" s="229"/>
      <c r="U47" s="229"/>
    </row>
    <row r="48" spans="1:26" ht="15" customHeight="1" x14ac:dyDescent="0.15">
      <c r="A48" s="234" t="s">
        <v>142</v>
      </c>
      <c r="B48" s="234"/>
      <c r="E48" s="234" t="s">
        <v>143</v>
      </c>
      <c r="F48" s="234"/>
      <c r="G48" s="234" t="s">
        <v>144</v>
      </c>
      <c r="H48" s="234"/>
      <c r="K48" s="234" t="s">
        <v>145</v>
      </c>
      <c r="L48" s="234"/>
      <c r="O48" s="234" t="s">
        <v>146</v>
      </c>
      <c r="P48" s="234"/>
      <c r="S48" s="234" t="s">
        <v>147</v>
      </c>
      <c r="T48" s="234"/>
      <c r="U48" s="234" t="s">
        <v>148</v>
      </c>
      <c r="V48" s="234"/>
      <c r="Y48" s="234" t="s">
        <v>149</v>
      </c>
      <c r="Z48" s="234"/>
    </row>
    <row r="49" spans="1:26" ht="15" customHeight="1" x14ac:dyDescent="0.15">
      <c r="A49" s="234"/>
      <c r="B49" s="234"/>
      <c r="E49" s="234"/>
      <c r="F49" s="234"/>
      <c r="G49" s="234"/>
      <c r="H49" s="234"/>
      <c r="K49" s="234"/>
      <c r="L49" s="234"/>
      <c r="O49" s="234"/>
      <c r="P49" s="234"/>
      <c r="S49" s="234"/>
      <c r="T49" s="234"/>
      <c r="U49" s="234"/>
      <c r="V49" s="234"/>
      <c r="Y49" s="234"/>
      <c r="Z49" s="234"/>
    </row>
    <row r="50" spans="1:26" ht="15" customHeight="1" x14ac:dyDescent="0.15">
      <c r="A50" s="234"/>
      <c r="B50" s="234"/>
      <c r="E50" s="234"/>
      <c r="F50" s="234"/>
      <c r="G50" s="234"/>
      <c r="H50" s="234"/>
      <c r="K50" s="234"/>
      <c r="L50" s="234"/>
      <c r="O50" s="234"/>
      <c r="P50" s="234"/>
      <c r="S50" s="234"/>
      <c r="T50" s="234"/>
      <c r="U50" s="234"/>
      <c r="V50" s="234"/>
      <c r="Y50" s="234"/>
      <c r="Z50" s="234"/>
    </row>
    <row r="51" spans="1:26" ht="15" customHeight="1" x14ac:dyDescent="0.15">
      <c r="A51" s="234"/>
      <c r="B51" s="234"/>
      <c r="E51" s="234"/>
      <c r="F51" s="234"/>
      <c r="G51" s="234"/>
      <c r="H51" s="234"/>
      <c r="K51" s="234"/>
      <c r="L51" s="234"/>
      <c r="O51" s="234"/>
      <c r="P51" s="234"/>
      <c r="S51" s="234"/>
      <c r="T51" s="234"/>
      <c r="U51" s="234"/>
      <c r="V51" s="234"/>
      <c r="Y51" s="234"/>
      <c r="Z51" s="234"/>
    </row>
    <row r="52" spans="1:26" ht="15" customHeight="1" x14ac:dyDescent="0.15">
      <c r="A52" s="234"/>
      <c r="B52" s="234"/>
      <c r="E52" s="234"/>
      <c r="F52" s="234"/>
      <c r="G52" s="234"/>
      <c r="H52" s="234"/>
      <c r="K52" s="234"/>
      <c r="L52" s="234"/>
      <c r="O52" s="234"/>
      <c r="P52" s="234"/>
      <c r="S52" s="234"/>
      <c r="T52" s="234"/>
      <c r="U52" s="234"/>
      <c r="V52" s="234"/>
      <c r="Y52" s="234"/>
      <c r="Z52" s="234"/>
    </row>
    <row r="53" spans="1:26" ht="15" customHeight="1" x14ac:dyDescent="0.15">
      <c r="A53" s="234"/>
      <c r="B53" s="234"/>
      <c r="E53" s="234"/>
      <c r="F53" s="234"/>
      <c r="G53" s="234"/>
      <c r="H53" s="234"/>
      <c r="K53" s="234"/>
      <c r="L53" s="234"/>
      <c r="O53" s="234"/>
      <c r="P53" s="234"/>
      <c r="S53" s="234"/>
      <c r="T53" s="234"/>
      <c r="U53" s="234"/>
      <c r="V53" s="234"/>
      <c r="Y53" s="234"/>
      <c r="Z53" s="234"/>
    </row>
  </sheetData>
  <mergeCells count="50">
    <mergeCell ref="U48:V53"/>
    <mergeCell ref="Y48:Z53"/>
    <mergeCell ref="D44:I46"/>
    <mergeCell ref="R44:W46"/>
    <mergeCell ref="F47:G47"/>
    <mergeCell ref="T47:U47"/>
    <mergeCell ref="S48:T53"/>
    <mergeCell ref="A48:B53"/>
    <mergeCell ref="E48:F53"/>
    <mergeCell ref="G48:H53"/>
    <mergeCell ref="K48:L53"/>
    <mergeCell ref="O48:P53"/>
    <mergeCell ref="B39:E41"/>
    <mergeCell ref="H39:K41"/>
    <mergeCell ref="P39:S41"/>
    <mergeCell ref="V39:Y41"/>
    <mergeCell ref="A29:L30"/>
    <mergeCell ref="O29:Z30"/>
    <mergeCell ref="D34:I36"/>
    <mergeCell ref="R34:W36"/>
    <mergeCell ref="AL20:AM25"/>
    <mergeCell ref="A20:B25"/>
    <mergeCell ref="E20:F25"/>
    <mergeCell ref="G20:H25"/>
    <mergeCell ref="K20:L25"/>
    <mergeCell ref="O20:P25"/>
    <mergeCell ref="S20:T25"/>
    <mergeCell ref="U20:V25"/>
    <mergeCell ref="Y20:Z25"/>
    <mergeCell ref="AB20:AC25"/>
    <mergeCell ref="AF20:AG25"/>
    <mergeCell ref="AH20:AI25"/>
    <mergeCell ref="D16:I18"/>
    <mergeCell ref="R16:W18"/>
    <mergeCell ref="AE16:AJ18"/>
    <mergeCell ref="F19:G19"/>
    <mergeCell ref="T19:U19"/>
    <mergeCell ref="AG19:AH19"/>
    <mergeCell ref="AI11:AL13"/>
    <mergeCell ref="D6:I8"/>
    <mergeCell ref="R6:W8"/>
    <mergeCell ref="AE6:AJ8"/>
    <mergeCell ref="A1:L2"/>
    <mergeCell ref="O1:Z2"/>
    <mergeCell ref="AB1:AM2"/>
    <mergeCell ref="B11:E13"/>
    <mergeCell ref="H11:K13"/>
    <mergeCell ref="P11:S13"/>
    <mergeCell ref="V11:Y13"/>
    <mergeCell ref="AC11:AF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Aリーグ</vt:lpstr>
      <vt:lpstr>Ｂリーグ</vt:lpstr>
      <vt:lpstr>Ｃリーグ</vt:lpstr>
      <vt:lpstr>Dリーグ</vt:lpstr>
      <vt:lpstr>順位トーナメントタイムスケジュール</vt:lpstr>
      <vt:lpstr>順位トーナメント</vt:lpstr>
    </vt:vector>
  </TitlesOfParts>
  <Company>仁科建築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祥治</dc:creator>
  <cp:lastModifiedBy>bare-</cp:lastModifiedBy>
  <cp:lastPrinted>2023-06-30T10:10:04Z</cp:lastPrinted>
  <dcterms:created xsi:type="dcterms:W3CDTF">2006-05-24T00:40:53Z</dcterms:created>
  <dcterms:modified xsi:type="dcterms:W3CDTF">2023-07-04T06:32:28Z</dcterms:modified>
</cp:coreProperties>
</file>